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标一" sheetId="1" r:id="rId1"/>
    <sheet name="标二" sheetId="2" r:id="rId2"/>
    <sheet name="标三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<sst xmlns="http://schemas.openxmlformats.org/spreadsheetml/2006/main" count="139" uniqueCount="116">
  <si>
    <t>标的一：2025年上半年山东、河南、河北、山西、北京、天津专线报价表</t>
  </si>
  <si>
    <t>发站-到站</t>
  </si>
  <si>
    <t>公里数(约）</t>
  </si>
  <si>
    <r>
      <rPr>
        <sz val="11"/>
        <color theme="1"/>
        <rFont val="Times New Roman"/>
        <charset val="0"/>
      </rPr>
      <t>X</t>
    </r>
    <r>
      <rPr>
        <sz val="11"/>
        <color theme="1"/>
        <rFont val="宋体"/>
        <charset val="134"/>
      </rPr>
      <t>＜</t>
    </r>
    <r>
      <rPr>
        <sz val="11"/>
        <color rgb="FF000000"/>
        <rFont val="Times New Roman"/>
        <charset val="0"/>
      </rPr>
      <t>12</t>
    </r>
    <r>
      <rPr>
        <sz val="11"/>
        <color indexed="8"/>
        <rFont val="宋体"/>
        <charset val="134"/>
      </rPr>
      <t>吨</t>
    </r>
    <r>
      <rPr>
        <sz val="11"/>
        <color rgb="FF000000"/>
        <rFont val="Times New Roman"/>
        <charset val="0"/>
      </rPr>
      <t xml:space="preserve"> </t>
    </r>
    <r>
      <rPr>
        <sz val="11"/>
        <color indexed="8"/>
        <rFont val="宋体"/>
        <charset val="134"/>
      </rPr>
      <t>（权重）</t>
    </r>
  </si>
  <si>
    <t>报价
（元/吨）</t>
  </si>
  <si>
    <t>小计（元）</t>
  </si>
  <si>
    <r>
      <rPr>
        <sz val="11"/>
        <color theme="1"/>
        <rFont val="Times New Roman"/>
        <charset val="0"/>
      </rPr>
      <t>12</t>
    </r>
    <r>
      <rPr>
        <sz val="11"/>
        <color theme="1"/>
        <rFont val="宋体"/>
        <charset val="134"/>
      </rPr>
      <t>吨</t>
    </r>
    <r>
      <rPr>
        <sz val="11"/>
        <color rgb="FF000000"/>
        <rFont val="Times New Roman"/>
        <charset val="0"/>
      </rPr>
      <t>≤X</t>
    </r>
    <r>
      <rPr>
        <sz val="11"/>
        <color indexed="8"/>
        <rFont val="宋体"/>
        <charset val="134"/>
      </rPr>
      <t>＜</t>
    </r>
    <r>
      <rPr>
        <sz val="11"/>
        <color rgb="FF000000"/>
        <rFont val="Times New Roman"/>
        <charset val="0"/>
      </rPr>
      <t>24</t>
    </r>
    <r>
      <rPr>
        <sz val="11"/>
        <color indexed="8"/>
        <rFont val="宋体"/>
        <charset val="134"/>
      </rPr>
      <t>吨（权重）</t>
    </r>
  </si>
  <si>
    <r>
      <rPr>
        <sz val="11"/>
        <color rgb="FF000000"/>
        <rFont val="宋体"/>
        <charset val="134"/>
      </rPr>
      <t>24吨≤</t>
    </r>
    <r>
      <rPr>
        <sz val="11"/>
        <color indexed="8"/>
        <rFont val="Times New Roman"/>
        <charset val="0"/>
      </rPr>
      <t>X</t>
    </r>
    <r>
      <rPr>
        <sz val="11"/>
        <color rgb="FF000000"/>
        <rFont val="宋体"/>
        <charset val="134"/>
      </rPr>
      <t>（权重）</t>
    </r>
  </si>
  <si>
    <t>德州-德州市</t>
  </si>
  <si>
    <t>德州-山东省济南</t>
  </si>
  <si>
    <t>德州-山东省青岛</t>
  </si>
  <si>
    <t>德州-山东省淄博</t>
  </si>
  <si>
    <t>德州-山东省东营</t>
  </si>
  <si>
    <t>德州-山东省烟台</t>
  </si>
  <si>
    <t>德州-山东省潍坊</t>
  </si>
  <si>
    <t>德州-山东省济宁</t>
  </si>
  <si>
    <t>德州-山东省泰安</t>
  </si>
  <si>
    <t>德州-山东省威海</t>
  </si>
  <si>
    <t>德州-山东省日照</t>
  </si>
  <si>
    <t>德州-山东省临沂</t>
  </si>
  <si>
    <t>德州-山东省聊城</t>
  </si>
  <si>
    <t>德州-山东省滨州</t>
  </si>
  <si>
    <t>德州-山东省菏泽</t>
  </si>
  <si>
    <t>德州-河南省郑州</t>
  </si>
  <si>
    <t>德州-河南省洛阳</t>
  </si>
  <si>
    <t>德州-河南省平顶山</t>
  </si>
  <si>
    <t>德州-河南省安阳</t>
  </si>
  <si>
    <t>德州-河南省濮阳</t>
  </si>
  <si>
    <t>德州-河南省许昌</t>
  </si>
  <si>
    <t>德州-河南省南阳</t>
  </si>
  <si>
    <t>德州-河南省新乡</t>
  </si>
  <si>
    <t>德州-河南省商丘</t>
  </si>
  <si>
    <t>德州-河北省石家庄</t>
  </si>
  <si>
    <t>德州-河北省张家口</t>
  </si>
  <si>
    <t>德州-河北省沧州</t>
  </si>
  <si>
    <t>德州-河北省邯郸</t>
  </si>
  <si>
    <t>德州-河北省保定</t>
  </si>
  <si>
    <t>德州-河北省邢台</t>
  </si>
  <si>
    <t>德州-河北省秦皇岛</t>
  </si>
  <si>
    <t>德州-河北省廊坊</t>
  </si>
  <si>
    <t>德州-河北省唐山</t>
  </si>
  <si>
    <t>德州-山西省运城</t>
  </si>
  <si>
    <t>德州-山西省太原</t>
  </si>
  <si>
    <t>德州-山西省大同</t>
  </si>
  <si>
    <t>德州-山西省长治</t>
  </si>
  <si>
    <t>德州-山西省晋城</t>
  </si>
  <si>
    <t>德州-北京市</t>
  </si>
  <si>
    <t>德州-天津市</t>
  </si>
  <si>
    <t>合计</t>
  </si>
  <si>
    <t>总计</t>
  </si>
  <si>
    <t>说明：
1、X代表单次运输量，本线路各站点年运量系根据招标方市场历史状况预估，预估年总运量为1.4万吨。
2、本线路运价参考国家成品油价格调整联动调整，具体调整方式见招标文件。
3、其他未列出的到站参照该线路公里数相近站点（≤50km）运费计价。
4、招标方对同一到站当日集中报运，同一到站（含多处下货）以当日合计最大运量计算运费单价。中标的承运商自行组合运输车辆后报物流组业务人员制作运输单，承运商凭运输单到库房提货。
5、本线路为专线运输，承运商提货后不得采用零担运输方式发运或与其他货物拼车。如因收货方条件限制，大型车辆无法抵达而需要采用小型车辆运输的，承运商应书面报招标方同意后执行。
6、本线路要求报运后须在当日完成发运，48小时内到达，如当日不能完成运输量的，招标人按当日未完成运输量对应运费金额的10倍处罚，直至取消承运商资格。
7、报价表中各线路(或吨位区间)所列权重的单位为千分比，总计1000。
8. 报价含增值税9%。</t>
  </si>
  <si>
    <t>标的二：2025年上半年黑龙江、吉林、辽宁、内蒙古、陕西、宁夏、甘肃、新疆、青海专线报价表</t>
  </si>
  <si>
    <r>
      <rPr>
        <sz val="11"/>
        <color rgb="FF000000"/>
        <rFont val="宋体"/>
        <charset val="134"/>
      </rPr>
      <t>24吨≤</t>
    </r>
    <r>
      <rPr>
        <sz val="11"/>
        <color indexed="8"/>
        <rFont val="Times New Roman"/>
        <charset val="0"/>
      </rPr>
      <t xml:space="preserve">X </t>
    </r>
    <r>
      <rPr>
        <sz val="11"/>
        <color rgb="FF000000"/>
        <rFont val="宋体"/>
        <charset val="134"/>
      </rPr>
      <t>（权重）</t>
    </r>
  </si>
  <si>
    <t>德州-黑龙江省哈尔滨</t>
  </si>
  <si>
    <t>德州-黑龙江省大庆</t>
  </si>
  <si>
    <t>德州-黑龙江省鸡西</t>
  </si>
  <si>
    <t>德州-吉林省长春</t>
  </si>
  <si>
    <t>德州-吉林省松原</t>
  </si>
  <si>
    <t>德州-辽宁省沈阳</t>
  </si>
  <si>
    <t>德州-辽宁省大连</t>
  </si>
  <si>
    <t>德州-辽宁省鞍山</t>
  </si>
  <si>
    <t>德州-辽宁省盘锦</t>
  </si>
  <si>
    <t>德州-辽宁省朝阳</t>
  </si>
  <si>
    <t>德州-内蒙古包头</t>
  </si>
  <si>
    <t>德州-内蒙古赤峰</t>
  </si>
  <si>
    <t>德州-内蒙古鄂尔多斯</t>
  </si>
  <si>
    <t>德州-内蒙古乌兰察布</t>
  </si>
  <si>
    <t>德州-陕西省西安</t>
  </si>
  <si>
    <t>德州-陕西省宝鸡</t>
  </si>
  <si>
    <t>德州-宁夏银川</t>
  </si>
  <si>
    <t>德州-宁夏石嘴山</t>
  </si>
  <si>
    <t>德州-宁夏固原市</t>
  </si>
  <si>
    <t>德州-甘肃省金昌市</t>
  </si>
  <si>
    <t>德州-新疆吐鲁番</t>
  </si>
  <si>
    <t>德州-新疆乌鲁木齐</t>
  </si>
  <si>
    <t>德州-新疆克拉玛依市</t>
  </si>
  <si>
    <t>德州-新疆昌吉市</t>
  </si>
  <si>
    <t>德州-新疆阜康</t>
  </si>
  <si>
    <t>德州-青海省西宁</t>
  </si>
  <si>
    <t xml:space="preserve">说明：
1、X代表单次运输量，本线路各站点年运量系根据招标方市场历史状况预估，预估年总运量为1.1万吨。
2、本线路运价参考国家成品油价格调整联动调整，具体调整方式见招标文件。
3、其他未列出的到站参照该线路公里数相近站点（≤50km）运费计价。
4、招标方对同一到站当日集中报运，同一到站（含多处下货）以当日合计最大运量计算运费单价。中标的承运商自行组合运输车辆后报物流组业务人员制作运输单，承运商凭运输单到库房提货。
5、本线路为专线运输，承运商提货后不得采用零担运输方式发运或与其他货物拼车。如因收货方条件限制，大型车辆无法抵达而需要采用小型车辆运输的，承运商应书面报招标方同意后执行。
6、本线路要求报运后须在当日完成发运，新疆120小时内到达，辽宁、陕西48小时内到达，其余地区72小时内到达。如当日不能完成运输量的，招标人按当日未完成运输量对应运费金额的10倍处罚，直至取消承运商资格。
7、报价表中各线路(或吨位区间)所列权重的单位为千分比,总计1000。
8. 报价含增值税9%。
</t>
  </si>
  <si>
    <t>标的三：2025年上半年四川、重庆、广东、广西、贵州、湖北、湖南、福建、
上海、浙江、江西、安徽、江苏专线报价表</t>
  </si>
  <si>
    <t>德州-四川省自贡</t>
  </si>
  <si>
    <t>德州-四川省成都</t>
  </si>
  <si>
    <t>德州-重庆市</t>
  </si>
  <si>
    <t>德州-广东省中山</t>
  </si>
  <si>
    <t>德州-广东省阳江</t>
  </si>
  <si>
    <t>德州-广东省汕尾</t>
  </si>
  <si>
    <t>德州-广西柳州</t>
  </si>
  <si>
    <t>德州-广西钦州</t>
  </si>
  <si>
    <t>德州-贵州省贵阳</t>
  </si>
  <si>
    <t>德州-贵州省六盘水</t>
  </si>
  <si>
    <t>德州-湖北省武汉</t>
  </si>
  <si>
    <t>德州-湖北省襄阳</t>
  </si>
  <si>
    <t>德州-湖北省荆州市</t>
  </si>
  <si>
    <t>德州-湖南省长沙</t>
  </si>
  <si>
    <t>德州-福建省漳州</t>
  </si>
  <si>
    <t>德州-上海市</t>
  </si>
  <si>
    <t>德州-浙江省宁波</t>
  </si>
  <si>
    <t>德州-浙江省杭州</t>
  </si>
  <si>
    <t>德州-浙江省湖州</t>
  </si>
  <si>
    <t>德州-江西省赣州</t>
  </si>
  <si>
    <t>德州-江西省南昌</t>
  </si>
  <si>
    <t>德州-安徽省芜湖</t>
  </si>
  <si>
    <t>德州-安徽省合肥</t>
  </si>
  <si>
    <t>德州-安徽省宣城</t>
  </si>
  <si>
    <t>德州-安徽省亳州</t>
  </si>
  <si>
    <t>德州-安徽省滁州</t>
  </si>
  <si>
    <t>德州-江苏省扬州</t>
  </si>
  <si>
    <t>德州-江苏省苏州</t>
  </si>
  <si>
    <t>德州-江苏省南通</t>
  </si>
  <si>
    <t>德州-江苏省启东</t>
  </si>
  <si>
    <t>德州-江苏省无锡</t>
  </si>
  <si>
    <t>德州-江苏省江阴</t>
  </si>
  <si>
    <t>德州-江苏省镇江</t>
  </si>
  <si>
    <t>德州-江苏省靖江</t>
  </si>
  <si>
    <t>说明：
1、X代表单次运输量，本线路各站点年运量系根据招标方市场历史状况预估，预估年总运量为2.1万吨。
2、本线路运价参考国家成品油价格调整联动调整，具体调整方式见招标文件。
3、其他未列出的到站参照该线路公里数相近站点（≤50km）运费计价。
4、招标方对同一到站当日集中报运，同一到站（含多处下货）以当日合计最大运量计算运费单价。中标的承运商自行组合运输车辆后报物流组业务人员制作运输单，承运商凭运输单到库房提货。
5、本线路为专线运输，承运商提货后不得采用零担运输方式发运或与其他货物拼车。如因收货方条件限制，大型车辆无法抵达而需要采用小型车辆运输的，承运商应书面报招标方同意后执行。
6、本线路要求报运后须在当日完成发运，湖北、浙江、江西72小时内到达，上海、安徽、江苏48小时内到达，其余地区96小时内到达。如当日不能完成运输量的，招标人按当日未完成运输量对应运费金额的10倍处罚，直至取消承运商资格。
7、报价表中各线路(或吨位区间)所列权重的单位为千分比，总计1000。
8、发运自贡、重庆限价，整车运量不得高于380元/吨。
9、报价含增值税9%。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</si>
</sst>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0"/>
    </font>
    <font>
      <sz val="11"/>
      <color indexed="8"/>
      <name val="宋体"/>
      <charset val="134"/>
    </font>
    <font>
      <sz val="11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workbookViewId="0">
      <pane xSplit="2" ySplit="2" topLeftCell="C30" activePane="bottomRight" state="frozen"/>
      <selection/>
      <selection pane="topRight"/>
      <selection pane="bottomLeft"/>
      <selection pane="bottomRight" activeCell="F44" sqref="F44"/>
    </sheetView>
  </sheetViews>
  <sheetFormatPr defaultColWidth="8.66666666666667" defaultRowHeight="14.25"/>
  <cols>
    <col min="1" max="1" width="20.875" style="1" customWidth="1"/>
    <col min="2" max="2" width="13" style="1" customWidth="1"/>
    <col min="3" max="3" width="10.825" style="2" customWidth="1"/>
    <col min="4" max="5" width="10.825" style="1" customWidth="1"/>
    <col min="6" max="6" width="12.375" style="2" customWidth="1"/>
    <col min="7" max="8" width="10.825" style="1" customWidth="1"/>
    <col min="9" max="9" width="10.825" style="2" customWidth="1"/>
    <col min="10" max="10" width="10.825" style="1" customWidth="1"/>
    <col min="11" max="11" width="11.125" style="1" customWidth="1"/>
    <col min="12" max="16384" width="8.66666666666667" style="1"/>
  </cols>
  <sheetData>
    <row r="1" s="1" customFormat="1" ht="30" customHeight="1" spans="1:11">
      <c r="A1" s="25" t="s">
        <v>0</v>
      </c>
      <c r="B1" s="25"/>
      <c r="C1" s="4"/>
      <c r="D1" s="25"/>
      <c r="E1" s="25"/>
      <c r="F1" s="4"/>
      <c r="G1" s="25"/>
      <c r="H1" s="25"/>
      <c r="I1" s="4"/>
      <c r="J1" s="25"/>
      <c r="K1" s="26"/>
    </row>
    <row r="2" s="1" customFormat="1" ht="30" customHeight="1" spans="1:11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8" t="s">
        <v>4</v>
      </c>
      <c r="H2" s="8" t="s">
        <v>5</v>
      </c>
      <c r="I2" s="9" t="s">
        <v>7</v>
      </c>
      <c r="J2" s="8" t="s">
        <v>4</v>
      </c>
      <c r="K2" s="10" t="s">
        <v>5</v>
      </c>
    </row>
    <row r="3" s="1" customFormat="1" ht="15" spans="1:11">
      <c r="A3" s="11" t="s">
        <v>8</v>
      </c>
      <c r="B3" s="12">
        <v>90</v>
      </c>
      <c r="C3" s="13">
        <v>4.7030605166312</v>
      </c>
      <c r="D3" s="14"/>
      <c r="E3" s="15">
        <f>C3*D3</f>
        <v>0</v>
      </c>
      <c r="F3" s="13">
        <v>0</v>
      </c>
      <c r="G3" s="14"/>
      <c r="H3" s="15">
        <f t="shared" ref="H3:H32" si="0">F3*G3</f>
        <v>0</v>
      </c>
      <c r="I3" s="13">
        <v>0</v>
      </c>
      <c r="J3" s="14"/>
      <c r="K3" s="16">
        <f t="shared" ref="K3:K32" si="1">I3*J3</f>
        <v>0</v>
      </c>
    </row>
    <row r="4" s="1" customFormat="1" ht="15" spans="1:11">
      <c r="A4" s="11" t="s">
        <v>9</v>
      </c>
      <c r="B4" s="12">
        <v>130</v>
      </c>
      <c r="C4" s="13">
        <v>3.50552195915566</v>
      </c>
      <c r="D4" s="14"/>
      <c r="E4" s="15">
        <f t="shared" ref="E3:E32" si="2">C4*D4</f>
        <v>0</v>
      </c>
      <c r="F4" s="13">
        <v>0</v>
      </c>
      <c r="G4" s="14"/>
      <c r="H4" s="15">
        <f t="shared" si="0"/>
        <v>0</v>
      </c>
      <c r="I4" s="13">
        <v>0</v>
      </c>
      <c r="J4" s="14"/>
      <c r="K4" s="16">
        <f t="shared" si="1"/>
        <v>0</v>
      </c>
    </row>
    <row r="5" s="1" customFormat="1" ht="15" spans="1:11">
      <c r="A5" s="11" t="s">
        <v>10</v>
      </c>
      <c r="B5" s="12">
        <v>460</v>
      </c>
      <c r="C5" s="13">
        <v>25.8276406704997</v>
      </c>
      <c r="D5" s="14"/>
      <c r="E5" s="15">
        <f t="shared" si="2"/>
        <v>0</v>
      </c>
      <c r="F5" s="13">
        <v>14.8973796549957</v>
      </c>
      <c r="G5" s="14"/>
      <c r="H5" s="15">
        <f t="shared" si="0"/>
        <v>0</v>
      </c>
      <c r="I5" s="13">
        <v>13.2665498739972</v>
      </c>
      <c r="J5" s="14"/>
      <c r="K5" s="16">
        <f t="shared" si="1"/>
        <v>0</v>
      </c>
    </row>
    <row r="6" s="1" customFormat="1" ht="15" spans="1:11">
      <c r="A6" s="11" t="s">
        <v>11</v>
      </c>
      <c r="B6" s="12">
        <v>210</v>
      </c>
      <c r="C6" s="13">
        <v>14.1810338633421</v>
      </c>
      <c r="D6" s="14"/>
      <c r="E6" s="15">
        <f t="shared" si="2"/>
        <v>0</v>
      </c>
      <c r="F6" s="13">
        <v>13.0118007626796</v>
      </c>
      <c r="G6" s="14"/>
      <c r="H6" s="15">
        <f t="shared" si="0"/>
        <v>0</v>
      </c>
      <c r="I6" s="13">
        <v>7.28974380077836</v>
      </c>
      <c r="J6" s="14"/>
      <c r="K6" s="16">
        <f t="shared" si="1"/>
        <v>0</v>
      </c>
    </row>
    <row r="7" s="1" customFormat="1" ht="15" spans="1:11">
      <c r="A7" s="11" t="s">
        <v>12</v>
      </c>
      <c r="B7" s="12">
        <v>240</v>
      </c>
      <c r="C7" s="13">
        <v>3.57084224410887</v>
      </c>
      <c r="D7" s="14"/>
      <c r="E7" s="15">
        <f t="shared" si="2"/>
        <v>0</v>
      </c>
      <c r="F7" s="13">
        <v>0</v>
      </c>
      <c r="G7" s="14"/>
      <c r="H7" s="15">
        <f t="shared" si="0"/>
        <v>0</v>
      </c>
      <c r="I7" s="13">
        <v>71.5453081092521</v>
      </c>
      <c r="J7" s="14"/>
      <c r="K7" s="16">
        <f t="shared" si="1"/>
        <v>0</v>
      </c>
    </row>
    <row r="8" s="1" customFormat="1" ht="15" spans="1:11">
      <c r="A8" s="11" t="s">
        <v>13</v>
      </c>
      <c r="B8" s="12">
        <v>570</v>
      </c>
      <c r="C8" s="13">
        <v>8.29567618905781</v>
      </c>
      <c r="D8" s="14"/>
      <c r="E8" s="15">
        <f t="shared" si="2"/>
        <v>0</v>
      </c>
      <c r="F8" s="13">
        <v>0</v>
      </c>
      <c r="G8" s="14"/>
      <c r="H8" s="15">
        <f t="shared" si="0"/>
        <v>0</v>
      </c>
      <c r="I8" s="13">
        <v>6.50590038133982</v>
      </c>
      <c r="J8" s="14"/>
      <c r="K8" s="16">
        <f t="shared" si="1"/>
        <v>0</v>
      </c>
    </row>
    <row r="9" s="1" customFormat="1" ht="15" spans="1:11">
      <c r="A9" s="11" t="s">
        <v>14</v>
      </c>
      <c r="B9" s="12">
        <v>310</v>
      </c>
      <c r="C9" s="13">
        <v>1.90517497780199</v>
      </c>
      <c r="D9" s="14"/>
      <c r="E9" s="15">
        <f t="shared" si="2"/>
        <v>0</v>
      </c>
      <c r="F9" s="13">
        <v>21.1258865595675</v>
      </c>
      <c r="G9" s="14"/>
      <c r="H9" s="15">
        <f t="shared" si="0"/>
        <v>0</v>
      </c>
      <c r="I9" s="13">
        <v>20.3538007914206</v>
      </c>
      <c r="J9" s="14"/>
      <c r="K9" s="16">
        <f t="shared" si="1"/>
        <v>0</v>
      </c>
    </row>
    <row r="10" s="1" customFormat="1" ht="15" spans="1:11">
      <c r="A10" s="11" t="s">
        <v>15</v>
      </c>
      <c r="B10" s="12">
        <v>270</v>
      </c>
      <c r="C10" s="13">
        <v>0</v>
      </c>
      <c r="D10" s="14"/>
      <c r="E10" s="15">
        <f t="shared" si="2"/>
        <v>0</v>
      </c>
      <c r="F10" s="13">
        <v>0</v>
      </c>
      <c r="G10" s="14"/>
      <c r="H10" s="15">
        <f t="shared" si="0"/>
        <v>0</v>
      </c>
      <c r="I10" s="13">
        <v>18.2287141876094</v>
      </c>
      <c r="J10" s="14"/>
      <c r="K10" s="16">
        <f t="shared" si="1"/>
        <v>0</v>
      </c>
    </row>
    <row r="11" s="1" customFormat="1" ht="15" spans="1:11">
      <c r="A11" s="11" t="s">
        <v>16</v>
      </c>
      <c r="B11" s="12">
        <v>170</v>
      </c>
      <c r="C11" s="13">
        <v>4.16961152284664</v>
      </c>
      <c r="D11" s="14"/>
      <c r="E11" s="15">
        <f t="shared" si="2"/>
        <v>0</v>
      </c>
      <c r="F11" s="13">
        <v>9.87642708492552</v>
      </c>
      <c r="G11" s="14"/>
      <c r="H11" s="15">
        <f t="shared" si="0"/>
        <v>0</v>
      </c>
      <c r="I11" s="13">
        <v>29.0936549181602</v>
      </c>
      <c r="J11" s="14"/>
      <c r="K11" s="16">
        <f t="shared" si="1"/>
        <v>0</v>
      </c>
    </row>
    <row r="12" s="1" customFormat="1" ht="15" spans="1:11">
      <c r="A12" s="11" t="s">
        <v>17</v>
      </c>
      <c r="B12" s="12">
        <v>630</v>
      </c>
      <c r="C12" s="13">
        <v>4.84676514352826</v>
      </c>
      <c r="D12" s="14"/>
      <c r="E12" s="15">
        <f t="shared" si="2"/>
        <v>0</v>
      </c>
      <c r="F12" s="13">
        <v>5.36715008032218</v>
      </c>
      <c r="G12" s="14"/>
      <c r="H12" s="15">
        <f t="shared" si="0"/>
        <v>0</v>
      </c>
      <c r="I12" s="13">
        <v>0</v>
      </c>
      <c r="J12" s="14"/>
      <c r="K12" s="16">
        <f t="shared" si="1"/>
        <v>0</v>
      </c>
    </row>
    <row r="13" s="1" customFormat="1" ht="15" spans="1:11">
      <c r="A13" s="11" t="s">
        <v>18</v>
      </c>
      <c r="B13" s="12">
        <v>440</v>
      </c>
      <c r="C13" s="13">
        <v>0</v>
      </c>
      <c r="D13" s="14"/>
      <c r="E13" s="15">
        <f t="shared" si="2"/>
        <v>0</v>
      </c>
      <c r="F13" s="13">
        <v>2.82183630997872</v>
      </c>
      <c r="G13" s="14"/>
      <c r="H13" s="15">
        <f t="shared" si="0"/>
        <v>0</v>
      </c>
      <c r="I13" s="13">
        <v>0</v>
      </c>
      <c r="J13" s="14"/>
      <c r="K13" s="16">
        <f t="shared" si="1"/>
        <v>0</v>
      </c>
    </row>
    <row r="14" s="1" customFormat="1" ht="15" spans="1:11">
      <c r="A14" s="11" t="s">
        <v>19</v>
      </c>
      <c r="B14" s="12">
        <v>360</v>
      </c>
      <c r="C14" s="13">
        <v>12.6314189699688</v>
      </c>
      <c r="D14" s="14"/>
      <c r="E14" s="15">
        <f t="shared" si="2"/>
        <v>0</v>
      </c>
      <c r="F14" s="13">
        <v>0</v>
      </c>
      <c r="G14" s="14"/>
      <c r="H14" s="15">
        <f t="shared" si="0"/>
        <v>0</v>
      </c>
      <c r="I14" s="13">
        <v>0</v>
      </c>
      <c r="J14" s="14"/>
      <c r="K14" s="16">
        <f t="shared" si="1"/>
        <v>0</v>
      </c>
    </row>
    <row r="15" s="1" customFormat="1" ht="15" spans="1:11">
      <c r="A15" s="11" t="s">
        <v>20</v>
      </c>
      <c r="B15" s="12">
        <v>163</v>
      </c>
      <c r="C15" s="13">
        <v>4.88813465733196</v>
      </c>
      <c r="D15" s="14"/>
      <c r="E15" s="15">
        <f t="shared" si="2"/>
        <v>0</v>
      </c>
      <c r="F15" s="13">
        <v>0</v>
      </c>
      <c r="G15" s="14"/>
      <c r="H15" s="15">
        <f t="shared" si="0"/>
        <v>0</v>
      </c>
      <c r="I15" s="13">
        <v>19.5960854859633</v>
      </c>
      <c r="J15" s="14"/>
      <c r="K15" s="16">
        <f t="shared" si="1"/>
        <v>0</v>
      </c>
    </row>
    <row r="16" s="1" customFormat="1" ht="15" spans="1:11">
      <c r="A16" s="11" t="s">
        <v>21</v>
      </c>
      <c r="B16" s="12">
        <v>180</v>
      </c>
      <c r="C16" s="13">
        <v>2.1773428317737</v>
      </c>
      <c r="D16" s="14"/>
      <c r="E16" s="15">
        <f t="shared" si="2"/>
        <v>0</v>
      </c>
      <c r="F16" s="13">
        <v>0</v>
      </c>
      <c r="G16" s="14"/>
      <c r="H16" s="15">
        <f t="shared" si="0"/>
        <v>0</v>
      </c>
      <c r="I16" s="13">
        <v>0</v>
      </c>
      <c r="J16" s="14"/>
      <c r="K16" s="16">
        <f t="shared" si="1"/>
        <v>0</v>
      </c>
    </row>
    <row r="17" s="1" customFormat="1" ht="15" spans="1:11">
      <c r="A17" s="11" t="s">
        <v>22</v>
      </c>
      <c r="B17" s="12">
        <v>320</v>
      </c>
      <c r="C17" s="13">
        <v>0</v>
      </c>
      <c r="D17" s="14"/>
      <c r="E17" s="15">
        <f t="shared" si="2"/>
        <v>0</v>
      </c>
      <c r="F17" s="13">
        <v>0</v>
      </c>
      <c r="G17" s="14"/>
      <c r="H17" s="15">
        <f t="shared" si="0"/>
        <v>0</v>
      </c>
      <c r="I17" s="13">
        <v>27.1362237123957</v>
      </c>
      <c r="J17" s="14"/>
      <c r="K17" s="16">
        <f t="shared" si="1"/>
        <v>0</v>
      </c>
    </row>
    <row r="18" s="1" customFormat="1" ht="15" spans="1:11">
      <c r="A18" s="11" t="s">
        <v>23</v>
      </c>
      <c r="B18" s="12">
        <v>500</v>
      </c>
      <c r="C18" s="13">
        <v>0.5878825645789</v>
      </c>
      <c r="D18" s="14"/>
      <c r="E18" s="15">
        <f t="shared" si="2"/>
        <v>0</v>
      </c>
      <c r="F18" s="13">
        <v>12.0864300591758</v>
      </c>
      <c r="G18" s="14"/>
      <c r="H18" s="15">
        <f t="shared" si="0"/>
        <v>0</v>
      </c>
      <c r="I18" s="13">
        <v>56.0426271470233</v>
      </c>
      <c r="J18" s="14"/>
      <c r="K18" s="16">
        <f t="shared" si="1"/>
        <v>0</v>
      </c>
    </row>
    <row r="19" s="1" customFormat="1" ht="15" spans="1:11">
      <c r="A19" s="11" t="s">
        <v>24</v>
      </c>
      <c r="B19" s="12">
        <v>600</v>
      </c>
      <c r="C19" s="13">
        <v>15.3459122783411</v>
      </c>
      <c r="D19" s="14"/>
      <c r="E19" s="15">
        <f t="shared" si="2"/>
        <v>0</v>
      </c>
      <c r="F19" s="13">
        <v>0</v>
      </c>
      <c r="G19" s="14"/>
      <c r="H19" s="15">
        <f t="shared" si="0"/>
        <v>0</v>
      </c>
      <c r="I19" s="13">
        <v>172.563128789393</v>
      </c>
      <c r="J19" s="14"/>
      <c r="K19" s="16">
        <f t="shared" si="1"/>
        <v>0</v>
      </c>
    </row>
    <row r="20" s="1" customFormat="1" ht="15" spans="1:11">
      <c r="A20" s="11" t="s">
        <v>25</v>
      </c>
      <c r="B20" s="12">
        <v>620</v>
      </c>
      <c r="C20" s="13">
        <v>4.85111982919181</v>
      </c>
      <c r="D20" s="14"/>
      <c r="E20" s="15">
        <f t="shared" si="2"/>
        <v>0</v>
      </c>
      <c r="F20" s="13">
        <v>2.68466371157697</v>
      </c>
      <c r="G20" s="14"/>
      <c r="H20" s="15">
        <f t="shared" si="0"/>
        <v>0</v>
      </c>
      <c r="I20" s="13">
        <v>0</v>
      </c>
      <c r="J20" s="14"/>
      <c r="K20" s="16">
        <f t="shared" si="1"/>
        <v>0</v>
      </c>
    </row>
    <row r="21" s="1" customFormat="1" ht="15" spans="1:11">
      <c r="A21" s="11" t="s">
        <v>26</v>
      </c>
      <c r="B21" s="12">
        <v>330</v>
      </c>
      <c r="C21" s="13">
        <v>2.19476157442789</v>
      </c>
      <c r="D21" s="14"/>
      <c r="E21" s="15">
        <f t="shared" si="2"/>
        <v>0</v>
      </c>
      <c r="F21" s="13">
        <v>0</v>
      </c>
      <c r="G21" s="14"/>
      <c r="H21" s="15">
        <f t="shared" si="0"/>
        <v>0</v>
      </c>
      <c r="I21" s="13">
        <v>0</v>
      </c>
      <c r="J21" s="14"/>
      <c r="K21" s="16">
        <f t="shared" si="1"/>
        <v>0</v>
      </c>
    </row>
    <row r="22" s="1" customFormat="1" ht="15" spans="1:11">
      <c r="A22" s="11" t="s">
        <v>27</v>
      </c>
      <c r="B22" s="12">
        <v>300</v>
      </c>
      <c r="C22" s="13">
        <v>4.40911923434175</v>
      </c>
      <c r="D22" s="14"/>
      <c r="E22" s="15">
        <f t="shared" si="2"/>
        <v>0</v>
      </c>
      <c r="F22" s="13">
        <v>6.66266906522753</v>
      </c>
      <c r="G22" s="14"/>
      <c r="H22" s="15">
        <f t="shared" si="0"/>
        <v>0</v>
      </c>
      <c r="I22" s="13">
        <v>7.2113594588345</v>
      </c>
      <c r="J22" s="14"/>
      <c r="K22" s="16">
        <f t="shared" si="1"/>
        <v>0</v>
      </c>
    </row>
    <row r="23" s="1" customFormat="1" ht="15" spans="1:11">
      <c r="A23" s="11" t="s">
        <v>28</v>
      </c>
      <c r="B23" s="12">
        <v>540</v>
      </c>
      <c r="C23" s="13">
        <v>0</v>
      </c>
      <c r="D23" s="14"/>
      <c r="E23" s="15">
        <f t="shared" si="2"/>
        <v>0</v>
      </c>
      <c r="F23" s="13">
        <v>0</v>
      </c>
      <c r="G23" s="14"/>
      <c r="H23" s="15">
        <f t="shared" si="0"/>
        <v>0</v>
      </c>
      <c r="I23" s="13">
        <v>14.6317438295193</v>
      </c>
      <c r="J23" s="14"/>
      <c r="K23" s="16">
        <f t="shared" si="1"/>
        <v>0</v>
      </c>
    </row>
    <row r="24" s="1" customFormat="1" ht="15" spans="1:11">
      <c r="A24" s="11" t="s">
        <v>29</v>
      </c>
      <c r="B24" s="12">
        <v>700</v>
      </c>
      <c r="C24" s="13">
        <v>0</v>
      </c>
      <c r="D24" s="14"/>
      <c r="E24" s="15">
        <f t="shared" si="2"/>
        <v>0</v>
      </c>
      <c r="F24" s="13">
        <v>24.4559146864822</v>
      </c>
      <c r="G24" s="14"/>
      <c r="H24" s="15">
        <f t="shared" si="0"/>
        <v>0</v>
      </c>
      <c r="I24" s="13">
        <v>21.7124627184474</v>
      </c>
      <c r="J24" s="14"/>
      <c r="K24" s="16">
        <f t="shared" si="1"/>
        <v>0</v>
      </c>
    </row>
    <row r="25" s="1" customFormat="1" ht="15" spans="1:11">
      <c r="A25" s="11" t="s">
        <v>30</v>
      </c>
      <c r="B25" s="12">
        <v>420</v>
      </c>
      <c r="C25" s="13">
        <v>0.0326601424766055</v>
      </c>
      <c r="D25" s="14"/>
      <c r="E25" s="15">
        <f t="shared" si="2"/>
        <v>0</v>
      </c>
      <c r="F25" s="13">
        <v>0</v>
      </c>
      <c r="G25" s="14"/>
      <c r="H25" s="15">
        <f t="shared" si="0"/>
        <v>0</v>
      </c>
      <c r="I25" s="13">
        <v>7.09378294591872</v>
      </c>
      <c r="J25" s="14"/>
      <c r="K25" s="16">
        <f t="shared" si="1"/>
        <v>0</v>
      </c>
    </row>
    <row r="26" s="1" customFormat="1" ht="15" spans="1:11">
      <c r="A26" s="11" t="s">
        <v>31</v>
      </c>
      <c r="B26" s="12">
        <v>400</v>
      </c>
      <c r="C26" s="13">
        <v>0</v>
      </c>
      <c r="D26" s="14"/>
      <c r="E26" s="15">
        <f t="shared" si="2"/>
        <v>0</v>
      </c>
      <c r="F26" s="13">
        <v>0</v>
      </c>
      <c r="G26" s="14"/>
      <c r="H26" s="15">
        <f t="shared" si="0"/>
        <v>0</v>
      </c>
      <c r="I26" s="13">
        <v>7.03717203229261</v>
      </c>
      <c r="J26" s="14"/>
      <c r="K26" s="16">
        <f t="shared" si="1"/>
        <v>0</v>
      </c>
    </row>
    <row r="27" s="1" customFormat="1" ht="15" spans="1:11">
      <c r="A27" s="27" t="s">
        <v>32</v>
      </c>
      <c r="B27" s="12">
        <v>210</v>
      </c>
      <c r="C27" s="13">
        <v>0</v>
      </c>
      <c r="D27" s="14"/>
      <c r="E27" s="15">
        <f t="shared" si="2"/>
        <v>0</v>
      </c>
      <c r="F27" s="13">
        <v>10.5622900769342</v>
      </c>
      <c r="G27" s="14"/>
      <c r="H27" s="15">
        <f t="shared" si="0"/>
        <v>0</v>
      </c>
      <c r="I27" s="13">
        <v>21.888827487821</v>
      </c>
      <c r="J27" s="14"/>
      <c r="K27" s="16">
        <f t="shared" si="1"/>
        <v>0</v>
      </c>
    </row>
    <row r="28" s="1" customFormat="1" ht="15" spans="1:11">
      <c r="A28" s="27" t="s">
        <v>33</v>
      </c>
      <c r="B28" s="12">
        <v>510</v>
      </c>
      <c r="C28" s="13">
        <v>2.99928975076828</v>
      </c>
      <c r="D28" s="14"/>
      <c r="E28" s="15">
        <f t="shared" si="2"/>
        <v>0</v>
      </c>
      <c r="F28" s="13">
        <v>0</v>
      </c>
      <c r="G28" s="14"/>
      <c r="H28" s="15">
        <f t="shared" si="0"/>
        <v>0</v>
      </c>
      <c r="I28" s="13">
        <v>0</v>
      </c>
      <c r="J28" s="14"/>
      <c r="K28" s="16">
        <f t="shared" si="1"/>
        <v>0</v>
      </c>
    </row>
    <row r="29" s="1" customFormat="1" ht="15" spans="1:11">
      <c r="A29" s="27" t="s">
        <v>34</v>
      </c>
      <c r="B29" s="12">
        <v>120</v>
      </c>
      <c r="C29" s="13">
        <v>0.783843419438533</v>
      </c>
      <c r="D29" s="14"/>
      <c r="E29" s="15">
        <f t="shared" si="2"/>
        <v>0</v>
      </c>
      <c r="F29" s="13">
        <v>7.2113594588345</v>
      </c>
      <c r="G29" s="14"/>
      <c r="H29" s="15">
        <f t="shared" si="0"/>
        <v>0</v>
      </c>
      <c r="I29" s="13">
        <v>7.2113594588345</v>
      </c>
      <c r="J29" s="14"/>
      <c r="K29" s="16">
        <f t="shared" si="1"/>
        <v>0</v>
      </c>
    </row>
    <row r="30" s="1" customFormat="1" ht="15" spans="1:11">
      <c r="A30" s="27" t="s">
        <v>35</v>
      </c>
      <c r="B30" s="12">
        <v>280</v>
      </c>
      <c r="C30" s="13">
        <v>13.6671809550435</v>
      </c>
      <c r="D30" s="14"/>
      <c r="E30" s="15">
        <f t="shared" si="2"/>
        <v>0</v>
      </c>
      <c r="F30" s="13">
        <v>2.61281139812844</v>
      </c>
      <c r="G30" s="14"/>
      <c r="H30" s="15">
        <f t="shared" si="0"/>
        <v>0</v>
      </c>
      <c r="I30" s="13">
        <v>0</v>
      </c>
      <c r="J30" s="14"/>
      <c r="K30" s="16">
        <f t="shared" si="1"/>
        <v>0</v>
      </c>
    </row>
    <row r="31" s="1" customFormat="1" ht="15" spans="1:11">
      <c r="A31" s="27" t="s">
        <v>36</v>
      </c>
      <c r="B31" s="12">
        <v>230</v>
      </c>
      <c r="C31" s="13">
        <v>3.04827996448318</v>
      </c>
      <c r="D31" s="14"/>
      <c r="E31" s="15">
        <f t="shared" si="2"/>
        <v>0</v>
      </c>
      <c r="F31" s="13">
        <v>3.84083275524881</v>
      </c>
      <c r="G31" s="14"/>
      <c r="H31" s="15">
        <f t="shared" si="0"/>
        <v>0</v>
      </c>
      <c r="I31" s="13">
        <v>0</v>
      </c>
      <c r="J31" s="14"/>
      <c r="K31" s="16">
        <f t="shared" si="1"/>
        <v>0</v>
      </c>
    </row>
    <row r="32" s="1" customFormat="1" ht="15" spans="1:11">
      <c r="A32" s="27" t="s">
        <v>37</v>
      </c>
      <c r="B32" s="12">
        <v>237</v>
      </c>
      <c r="C32" s="13">
        <v>2.19476157442789</v>
      </c>
      <c r="D32" s="14"/>
      <c r="E32" s="15">
        <f t="shared" si="2"/>
        <v>0</v>
      </c>
      <c r="F32" s="13">
        <v>0</v>
      </c>
      <c r="G32" s="14"/>
      <c r="H32" s="15">
        <f t="shared" si="0"/>
        <v>0</v>
      </c>
      <c r="I32" s="13">
        <v>0</v>
      </c>
      <c r="J32" s="14"/>
      <c r="K32" s="16">
        <f t="shared" si="1"/>
        <v>0</v>
      </c>
    </row>
    <row r="33" s="1" customFormat="1" ht="15" spans="1:11">
      <c r="A33" s="27" t="s">
        <v>38</v>
      </c>
      <c r="B33" s="12">
        <v>480</v>
      </c>
      <c r="C33" s="13">
        <v>2.87953589502072</v>
      </c>
      <c r="D33" s="14"/>
      <c r="E33" s="15">
        <f t="shared" ref="E33:E42" si="3">C33*D33</f>
        <v>0</v>
      </c>
      <c r="F33" s="13">
        <v>0</v>
      </c>
      <c r="G33" s="14"/>
      <c r="H33" s="15">
        <f t="shared" ref="H33:H42" si="4">F33*G33</f>
        <v>0</v>
      </c>
      <c r="I33" s="13">
        <v>0</v>
      </c>
      <c r="J33" s="14"/>
      <c r="K33" s="16">
        <f t="shared" ref="K33:K42" si="5">I33*J33</f>
        <v>0</v>
      </c>
    </row>
    <row r="34" s="1" customFormat="1" ht="15" spans="1:11">
      <c r="A34" s="27" t="s">
        <v>39</v>
      </c>
      <c r="B34" s="12">
        <v>278</v>
      </c>
      <c r="C34" s="13">
        <v>6.53420583815288</v>
      </c>
      <c r="D34" s="14"/>
      <c r="E34" s="15">
        <f t="shared" si="3"/>
        <v>0</v>
      </c>
      <c r="F34" s="13">
        <v>0</v>
      </c>
      <c r="G34" s="14"/>
      <c r="H34" s="15">
        <f t="shared" si="4"/>
        <v>0</v>
      </c>
      <c r="I34" s="13">
        <v>0</v>
      </c>
      <c r="J34" s="14"/>
      <c r="K34" s="16">
        <f t="shared" si="5"/>
        <v>0</v>
      </c>
    </row>
    <row r="35" s="1" customFormat="1" ht="15" spans="1:11">
      <c r="A35" s="27" t="s">
        <v>40</v>
      </c>
      <c r="B35" s="12">
        <v>330</v>
      </c>
      <c r="C35" s="13">
        <v>0.29394128228945</v>
      </c>
      <c r="D35" s="14"/>
      <c r="E35" s="15">
        <f t="shared" si="3"/>
        <v>0</v>
      </c>
      <c r="F35" s="13">
        <v>3.87567024055719</v>
      </c>
      <c r="G35" s="14"/>
      <c r="H35" s="15">
        <f t="shared" si="4"/>
        <v>0</v>
      </c>
      <c r="I35" s="13">
        <v>42.3275446496808</v>
      </c>
      <c r="J35" s="14"/>
      <c r="K35" s="16">
        <f t="shared" si="5"/>
        <v>0</v>
      </c>
    </row>
    <row r="36" s="1" customFormat="1" ht="15" spans="1:11">
      <c r="A36" s="27" t="s">
        <v>41</v>
      </c>
      <c r="B36" s="12">
        <v>710</v>
      </c>
      <c r="C36" s="13">
        <v>0</v>
      </c>
      <c r="D36" s="14"/>
      <c r="E36" s="15">
        <f t="shared" si="3"/>
        <v>0</v>
      </c>
      <c r="F36" s="13">
        <v>2.97860499386642</v>
      </c>
      <c r="G36" s="14"/>
      <c r="H36" s="15">
        <f t="shared" si="4"/>
        <v>0</v>
      </c>
      <c r="I36" s="13">
        <v>0</v>
      </c>
      <c r="J36" s="14"/>
      <c r="K36" s="16">
        <f t="shared" si="5"/>
        <v>0</v>
      </c>
    </row>
    <row r="37" s="1" customFormat="1" ht="15" spans="1:11">
      <c r="A37" s="27" t="s">
        <v>42</v>
      </c>
      <c r="B37" s="12">
        <v>430</v>
      </c>
      <c r="C37" s="13">
        <v>12.3259377706709</v>
      </c>
      <c r="D37" s="14"/>
      <c r="E37" s="15">
        <f t="shared" si="3"/>
        <v>0</v>
      </c>
      <c r="F37" s="13">
        <v>2.9394128228945</v>
      </c>
      <c r="G37" s="14"/>
      <c r="H37" s="15">
        <f t="shared" si="4"/>
        <v>0</v>
      </c>
      <c r="I37" s="13">
        <v>13.9219300663611</v>
      </c>
      <c r="J37" s="14"/>
      <c r="K37" s="16">
        <f t="shared" si="5"/>
        <v>0</v>
      </c>
    </row>
    <row r="38" s="1" customFormat="1" ht="15" spans="1:11">
      <c r="A38" s="27" t="s">
        <v>43</v>
      </c>
      <c r="B38" s="12">
        <v>520</v>
      </c>
      <c r="C38" s="13">
        <v>0</v>
      </c>
      <c r="D38" s="14"/>
      <c r="E38" s="15">
        <f t="shared" si="3"/>
        <v>0</v>
      </c>
      <c r="F38" s="13">
        <v>0</v>
      </c>
      <c r="G38" s="14"/>
      <c r="H38" s="15">
        <f t="shared" si="4"/>
        <v>0</v>
      </c>
      <c r="I38" s="13">
        <v>6.89782209105909</v>
      </c>
      <c r="J38" s="14"/>
      <c r="K38" s="16">
        <f t="shared" si="5"/>
        <v>0</v>
      </c>
    </row>
    <row r="39" s="1" customFormat="1" ht="15" spans="1:11">
      <c r="A39" s="27" t="s">
        <v>44</v>
      </c>
      <c r="B39" s="12">
        <v>420</v>
      </c>
      <c r="C39" s="13">
        <v>0</v>
      </c>
      <c r="D39" s="14"/>
      <c r="E39" s="15">
        <f t="shared" si="3"/>
        <v>0</v>
      </c>
      <c r="F39" s="13">
        <v>4.50709966177156</v>
      </c>
      <c r="G39" s="14"/>
      <c r="H39" s="15">
        <f t="shared" si="4"/>
        <v>0</v>
      </c>
      <c r="I39" s="13">
        <v>14.0307972079497</v>
      </c>
      <c r="J39" s="14"/>
      <c r="K39" s="16">
        <f t="shared" si="5"/>
        <v>0</v>
      </c>
    </row>
    <row r="40" s="1" customFormat="1" ht="15" spans="1:11">
      <c r="A40" s="27" t="s">
        <v>45</v>
      </c>
      <c r="B40" s="12">
        <v>530</v>
      </c>
      <c r="C40" s="13">
        <v>4.16416816576721</v>
      </c>
      <c r="D40" s="14"/>
      <c r="E40" s="15">
        <f t="shared" si="3"/>
        <v>0</v>
      </c>
      <c r="F40" s="13">
        <v>0</v>
      </c>
      <c r="G40" s="14"/>
      <c r="H40" s="15">
        <f t="shared" si="4"/>
        <v>0</v>
      </c>
      <c r="I40" s="13">
        <v>0</v>
      </c>
      <c r="J40" s="14"/>
      <c r="K40" s="16">
        <f t="shared" si="5"/>
        <v>0</v>
      </c>
    </row>
    <row r="41" s="1" customFormat="1" ht="15" spans="1:11">
      <c r="A41" s="27" t="s">
        <v>46</v>
      </c>
      <c r="B41" s="12">
        <v>305</v>
      </c>
      <c r="C41" s="13">
        <v>5.02966194139725</v>
      </c>
      <c r="D41" s="14"/>
      <c r="E41" s="15">
        <f t="shared" si="3"/>
        <v>0</v>
      </c>
      <c r="F41" s="13">
        <v>0</v>
      </c>
      <c r="G41" s="14"/>
      <c r="H41" s="15">
        <f t="shared" si="4"/>
        <v>0</v>
      </c>
      <c r="I41" s="13">
        <v>0</v>
      </c>
      <c r="J41" s="14"/>
      <c r="K41" s="16">
        <f t="shared" si="5"/>
        <v>0</v>
      </c>
    </row>
    <row r="42" s="1" customFormat="1" ht="15" spans="1:11">
      <c r="A42" s="27" t="s">
        <v>47</v>
      </c>
      <c r="B42" s="12">
        <v>221</v>
      </c>
      <c r="C42" s="13">
        <v>29.3407833295665</v>
      </c>
      <c r="D42" s="14"/>
      <c r="E42" s="15">
        <f t="shared" si="3"/>
        <v>0</v>
      </c>
      <c r="F42" s="13">
        <v>22.4897741093906</v>
      </c>
      <c r="G42" s="14"/>
      <c r="H42" s="15">
        <f t="shared" si="4"/>
        <v>0</v>
      </c>
      <c r="I42" s="13">
        <v>19.0201783069592</v>
      </c>
      <c r="J42" s="14"/>
      <c r="K42" s="16">
        <f t="shared" si="5"/>
        <v>0</v>
      </c>
    </row>
    <row r="43" s="1" customFormat="1" ht="15" customHeight="1" spans="1:11">
      <c r="A43" s="28" t="s">
        <v>48</v>
      </c>
      <c r="B43" s="17"/>
      <c r="C43" s="13">
        <f t="shared" ref="C43:F43" si="6">SUM(C3:C42)</f>
        <v>201.385269056431</v>
      </c>
      <c r="D43" s="19"/>
      <c r="E43" s="15">
        <f t="shared" si="6"/>
        <v>0</v>
      </c>
      <c r="F43" s="13">
        <f t="shared" si="6"/>
        <v>174.008013492558</v>
      </c>
      <c r="G43" s="15"/>
      <c r="H43" s="15">
        <f>SUM(H3:H42)</f>
        <v>0</v>
      </c>
      <c r="I43" s="13">
        <f>SUM(I3:I42)</f>
        <v>624.606717451011</v>
      </c>
      <c r="J43" s="15"/>
      <c r="K43" s="16">
        <f>SUM(K3:K42)</f>
        <v>0</v>
      </c>
    </row>
    <row r="44" s="1" customFormat="1" ht="15" customHeight="1" spans="1:11">
      <c r="A44" s="28" t="s">
        <v>49</v>
      </c>
      <c r="B44" s="17"/>
      <c r="C44" s="31"/>
      <c r="D44" s="32"/>
      <c r="E44" s="33"/>
      <c r="F44" s="33">
        <f>E43+H43+K43</f>
        <v>0</v>
      </c>
      <c r="G44" s="33"/>
      <c r="H44" s="33"/>
      <c r="I44" s="33"/>
      <c r="J44" s="35"/>
      <c r="K44" s="15"/>
    </row>
    <row r="45" s="1" customFormat="1" ht="180" customHeight="1" spans="1:11">
      <c r="A45" s="29" t="s">
        <v>50</v>
      </c>
      <c r="B45" s="29"/>
      <c r="C45" s="29"/>
      <c r="D45" s="29"/>
      <c r="E45" s="34"/>
      <c r="F45" s="29"/>
      <c r="G45" s="29"/>
      <c r="H45" s="34"/>
      <c r="I45" s="29"/>
      <c r="J45" s="29"/>
      <c r="K45" s="34"/>
    </row>
    <row r="53" s="1" customFormat="1" spans="3:9">
      <c r="C53" s="2"/>
      <c r="F53" s="2"/>
      <c r="I53" s="2"/>
    </row>
    <row r="54" s="1" customFormat="1" spans="3:9">
      <c r="C54" s="2"/>
      <c r="F54" s="2"/>
      <c r="I54" s="2"/>
    </row>
    <row r="55" s="1" customFormat="1" spans="3:9">
      <c r="C55" s="2"/>
      <c r="F55" s="2"/>
      <c r="I55" s="2"/>
    </row>
    <row r="56" s="1" customFormat="1" spans="3:9">
      <c r="C56" s="2"/>
      <c r="F56" s="2"/>
      <c r="I56" s="2"/>
    </row>
    <row r="57" s="1" customFormat="1" spans="3:9">
      <c r="C57" s="2"/>
      <c r="F57" s="2"/>
      <c r="I57" s="2"/>
    </row>
    <row r="58" s="1" customFormat="1" spans="3:9">
      <c r="C58" s="2"/>
      <c r="F58" s="2"/>
      <c r="I58" s="2"/>
    </row>
    <row r="59" s="1" customFormat="1" spans="3:9">
      <c r="C59" s="2"/>
      <c r="F59" s="2"/>
      <c r="I59" s="2"/>
    </row>
    <row r="60" s="1" customFormat="1" spans="3:9">
      <c r="C60" s="2"/>
      <c r="F60" s="2"/>
      <c r="I60" s="2"/>
    </row>
    <row r="61" s="1" customFormat="1" spans="3:9">
      <c r="C61" s="2"/>
      <c r="F61" s="2"/>
      <c r="I61" s="2"/>
    </row>
    <row r="62" s="1" customFormat="1" spans="3:9">
      <c r="C62" s="2"/>
      <c r="F62" s="2"/>
      <c r="I62" s="2"/>
    </row>
    <row r="63" s="1" customFormat="1" spans="3:9">
      <c r="C63" s="2"/>
      <c r="F63" s="2"/>
      <c r="I63" s="2"/>
    </row>
    <row r="64" s="1" customFormat="1" spans="3:9">
      <c r="C64" s="2"/>
      <c r="F64" s="2"/>
      <c r="I64" s="2"/>
    </row>
    <row r="65" s="1" customFormat="1" spans="3:9">
      <c r="C65" s="2"/>
      <c r="F65" s="2"/>
      <c r="I65" s="2"/>
    </row>
    <row r="66" s="1" customFormat="1" spans="3:9">
      <c r="C66" s="2"/>
      <c r="F66" s="2"/>
      <c r="I66" s="2"/>
    </row>
    <row r="67" s="1" customFormat="1" spans="3:9">
      <c r="C67" s="2"/>
      <c r="F67" s="2"/>
      <c r="I67" s="2"/>
    </row>
    <row r="68" s="1" customFormat="1" spans="3:9">
      <c r="C68" s="2"/>
      <c r="F68" s="2"/>
      <c r="I68" s="2"/>
    </row>
    <row r="69" s="1" customFormat="1" spans="3:9">
      <c r="C69" s="2"/>
      <c r="F69" s="2"/>
      <c r="I69" s="2"/>
    </row>
    <row r="70" s="1" customFormat="1" spans="3:9">
      <c r="C70" s="2"/>
      <c r="F70" s="2"/>
      <c r="I70" s="2"/>
    </row>
    <row r="73" s="1" customFormat="1" spans="3:9">
      <c r="C73" s="2"/>
      <c r="F73" s="2"/>
      <c r="I73" s="2"/>
    </row>
  </sheetData>
  <mergeCells count="4">
    <mergeCell ref="A1:K1"/>
    <mergeCell ref="A43:B43"/>
    <mergeCell ref="A44:B44"/>
    <mergeCell ref="A45:K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xSplit="1" ySplit="2" topLeftCell="B21" activePane="bottomRight" state="frozen"/>
      <selection/>
      <selection pane="topRight"/>
      <selection pane="bottomLeft"/>
      <selection pane="bottomRight" activeCell="H29" sqref="H29"/>
    </sheetView>
  </sheetViews>
  <sheetFormatPr defaultColWidth="8.66666666666667" defaultRowHeight="14.25" outlineLevelCol="7"/>
  <cols>
    <col min="1" max="1" width="31.625" style="24" customWidth="1"/>
    <col min="2" max="2" width="11.875" style="1" customWidth="1"/>
    <col min="3" max="3" width="11" style="2" customWidth="1"/>
    <col min="4" max="5" width="10.825" style="1" customWidth="1"/>
    <col min="6" max="6" width="10.825" style="2" customWidth="1"/>
    <col min="7" max="8" width="10.825" style="1" customWidth="1"/>
    <col min="9" max="9" width="8.66666666666667" style="1" customWidth="1"/>
    <col min="10" max="16384" width="8.66666666666667" style="1"/>
  </cols>
  <sheetData>
    <row r="1" s="1" customFormat="1" ht="30" customHeight="1" spans="1:8">
      <c r="A1" s="25" t="s">
        <v>51</v>
      </c>
      <c r="B1" s="25"/>
      <c r="C1" s="4"/>
      <c r="D1" s="25"/>
      <c r="E1" s="25"/>
      <c r="F1" s="4"/>
      <c r="G1" s="25"/>
      <c r="H1" s="26"/>
    </row>
    <row r="2" s="1" customFormat="1" ht="30" customHeight="1" spans="1:8">
      <c r="A2" s="6" t="s">
        <v>1</v>
      </c>
      <c r="B2" s="6" t="s">
        <v>2</v>
      </c>
      <c r="C2" s="7" t="s">
        <v>6</v>
      </c>
      <c r="D2" s="8" t="s">
        <v>4</v>
      </c>
      <c r="E2" s="8" t="s">
        <v>5</v>
      </c>
      <c r="F2" s="9" t="s">
        <v>52</v>
      </c>
      <c r="G2" s="8" t="s">
        <v>4</v>
      </c>
      <c r="H2" s="10" t="s">
        <v>5</v>
      </c>
    </row>
    <row r="3" s="1" customFormat="1" ht="15" spans="1:8">
      <c r="A3" s="27" t="s">
        <v>53</v>
      </c>
      <c r="B3" s="12">
        <v>1430</v>
      </c>
      <c r="C3" s="13">
        <v>16.9329685325877</v>
      </c>
      <c r="D3" s="14"/>
      <c r="E3" s="15">
        <f t="shared" ref="E3:E10" si="0">C3*D3</f>
        <v>0</v>
      </c>
      <c r="F3" s="13">
        <v>64.3034970785138</v>
      </c>
      <c r="G3" s="14"/>
      <c r="H3" s="16">
        <f t="shared" ref="H3:H10" si="1">F3*G3</f>
        <v>0</v>
      </c>
    </row>
    <row r="4" s="1" customFormat="1" ht="15" spans="1:8">
      <c r="A4" s="27" t="s">
        <v>54</v>
      </c>
      <c r="B4" s="12">
        <v>1450</v>
      </c>
      <c r="C4" s="13">
        <v>0</v>
      </c>
      <c r="D4" s="14"/>
      <c r="E4" s="15">
        <f t="shared" si="0"/>
        <v>0</v>
      </c>
      <c r="F4" s="13">
        <v>57.0931915913696</v>
      </c>
      <c r="G4" s="14"/>
      <c r="H4" s="16">
        <f t="shared" si="1"/>
        <v>0</v>
      </c>
    </row>
    <row r="5" s="1" customFormat="1" ht="15" spans="1:8">
      <c r="A5" s="27" t="s">
        <v>55</v>
      </c>
      <c r="B5" s="12">
        <v>1780</v>
      </c>
      <c r="C5" s="13">
        <v>0</v>
      </c>
      <c r="D5" s="14"/>
      <c r="E5" s="15">
        <f t="shared" si="0"/>
        <v>0</v>
      </c>
      <c r="F5" s="13">
        <v>8.07275658924695</v>
      </c>
      <c r="G5" s="14"/>
      <c r="H5" s="16">
        <f t="shared" si="1"/>
        <v>0</v>
      </c>
    </row>
    <row r="6" s="1" customFormat="1" ht="15" spans="1:8">
      <c r="A6" s="27" t="s">
        <v>56</v>
      </c>
      <c r="B6" s="12">
        <v>1160</v>
      </c>
      <c r="C6" s="13">
        <v>6.19250604988021</v>
      </c>
      <c r="D6" s="14"/>
      <c r="E6" s="15">
        <f t="shared" si="0"/>
        <v>0</v>
      </c>
      <c r="F6" s="13">
        <v>0</v>
      </c>
      <c r="G6" s="14"/>
      <c r="H6" s="16">
        <f t="shared" si="1"/>
        <v>0</v>
      </c>
    </row>
    <row r="7" s="1" customFormat="1" ht="15" spans="1:8">
      <c r="A7" s="27" t="s">
        <v>57</v>
      </c>
      <c r="B7" s="12">
        <v>1270</v>
      </c>
      <c r="C7" s="13">
        <v>8.19596388954733</v>
      </c>
      <c r="D7" s="14"/>
      <c r="E7" s="15">
        <f t="shared" si="0"/>
        <v>0</v>
      </c>
      <c r="F7" s="13">
        <v>0</v>
      </c>
      <c r="G7" s="14"/>
      <c r="H7" s="16">
        <f t="shared" si="1"/>
        <v>0</v>
      </c>
    </row>
    <row r="8" s="1" customFormat="1" ht="15" spans="1:8">
      <c r="A8" s="27" t="s">
        <v>58</v>
      </c>
      <c r="B8" s="12">
        <v>880</v>
      </c>
      <c r="C8" s="13">
        <v>12.8644492031032</v>
      </c>
      <c r="D8" s="14"/>
      <c r="E8" s="15">
        <f t="shared" si="0"/>
        <v>0</v>
      </c>
      <c r="F8" s="13">
        <v>82.84351735415</v>
      </c>
      <c r="G8" s="14"/>
      <c r="H8" s="16">
        <f t="shared" si="1"/>
        <v>0</v>
      </c>
    </row>
    <row r="9" s="1" customFormat="1" ht="15" spans="1:8">
      <c r="A9" s="27" t="s">
        <v>59</v>
      </c>
      <c r="B9" s="12">
        <v>720</v>
      </c>
      <c r="C9" s="13">
        <v>0</v>
      </c>
      <c r="D9" s="14"/>
      <c r="E9" s="15">
        <f t="shared" si="0"/>
        <v>0</v>
      </c>
      <c r="F9" s="13">
        <v>69.7246182917308</v>
      </c>
      <c r="G9" s="14"/>
      <c r="H9" s="16">
        <f t="shared" si="1"/>
        <v>0</v>
      </c>
    </row>
    <row r="10" s="1" customFormat="1" ht="15" spans="1:8">
      <c r="A10" s="27" t="s">
        <v>60</v>
      </c>
      <c r="B10" s="12">
        <v>860</v>
      </c>
      <c r="C10" s="13">
        <v>15.1062863846559</v>
      </c>
      <c r="D10" s="14"/>
      <c r="E10" s="15">
        <f t="shared" si="0"/>
        <v>0</v>
      </c>
      <c r="F10" s="13">
        <v>0</v>
      </c>
      <c r="G10" s="14"/>
      <c r="H10" s="16">
        <f t="shared" si="1"/>
        <v>0</v>
      </c>
    </row>
    <row r="11" s="1" customFormat="1" ht="15" spans="1:8">
      <c r="A11" s="27" t="s">
        <v>61</v>
      </c>
      <c r="B11" s="12">
        <v>790</v>
      </c>
      <c r="C11" s="13">
        <v>8.36872195192505</v>
      </c>
      <c r="D11" s="14"/>
      <c r="E11" s="15">
        <f t="shared" ref="E11:E21" si="2">C11*D11</f>
        <v>0</v>
      </c>
      <c r="F11" s="13">
        <v>0</v>
      </c>
      <c r="G11" s="14"/>
      <c r="H11" s="16">
        <f t="shared" ref="H11:H21" si="3">F11*G11</f>
        <v>0</v>
      </c>
    </row>
    <row r="12" s="1" customFormat="1" ht="15" spans="1:8">
      <c r="A12" s="27" t="s">
        <v>62</v>
      </c>
      <c r="B12" s="12">
        <v>750</v>
      </c>
      <c r="C12" s="13">
        <v>0</v>
      </c>
      <c r="D12" s="14"/>
      <c r="E12" s="15">
        <f t="shared" si="2"/>
        <v>0</v>
      </c>
      <c r="F12" s="13">
        <v>8.38881009871315</v>
      </c>
      <c r="G12" s="14"/>
      <c r="H12" s="16">
        <f t="shared" si="3"/>
        <v>0</v>
      </c>
    </row>
    <row r="13" s="1" customFormat="1" ht="15" spans="1:8">
      <c r="A13" s="27" t="s">
        <v>63</v>
      </c>
      <c r="B13" s="12">
        <v>910</v>
      </c>
      <c r="C13" s="13">
        <v>8.32586723877709</v>
      </c>
      <c r="D13" s="14"/>
      <c r="E13" s="15">
        <f t="shared" si="2"/>
        <v>0</v>
      </c>
      <c r="F13" s="13">
        <v>25.8226430912176</v>
      </c>
      <c r="G13" s="14"/>
      <c r="H13" s="16">
        <f t="shared" si="3"/>
        <v>0</v>
      </c>
    </row>
    <row r="14" s="1" customFormat="1" ht="15" spans="1:8">
      <c r="A14" s="27" t="s">
        <v>64</v>
      </c>
      <c r="B14" s="12">
        <v>710</v>
      </c>
      <c r="C14" s="13">
        <v>0</v>
      </c>
      <c r="D14" s="14"/>
      <c r="E14" s="15">
        <f t="shared" si="2"/>
        <v>0</v>
      </c>
      <c r="F14" s="13">
        <v>36.9836174466894</v>
      </c>
      <c r="G14" s="14"/>
      <c r="H14" s="16">
        <f t="shared" si="3"/>
        <v>0</v>
      </c>
    </row>
    <row r="15" s="1" customFormat="1" ht="15" spans="1:8">
      <c r="A15" s="27" t="s">
        <v>65</v>
      </c>
      <c r="B15" s="12">
        <v>840</v>
      </c>
      <c r="C15" s="13">
        <v>8.03525871524248</v>
      </c>
      <c r="D15" s="14"/>
      <c r="E15" s="15">
        <f t="shared" si="2"/>
        <v>0</v>
      </c>
      <c r="F15" s="13">
        <v>0</v>
      </c>
      <c r="G15" s="14"/>
      <c r="H15" s="16">
        <f t="shared" si="3"/>
        <v>0</v>
      </c>
    </row>
    <row r="16" s="1" customFormat="1" ht="15" spans="1:8">
      <c r="A16" s="27" t="s">
        <v>66</v>
      </c>
      <c r="B16" s="12">
        <v>640</v>
      </c>
      <c r="C16" s="13">
        <v>6.42820697219399</v>
      </c>
      <c r="D16" s="14"/>
      <c r="E16" s="15">
        <f t="shared" si="2"/>
        <v>0</v>
      </c>
      <c r="F16" s="13">
        <v>36.9621900901154</v>
      </c>
      <c r="G16" s="14"/>
      <c r="H16" s="16">
        <f t="shared" si="3"/>
        <v>0</v>
      </c>
    </row>
    <row r="17" s="1" customFormat="1" ht="15" spans="1:8">
      <c r="A17" s="27" t="s">
        <v>67</v>
      </c>
      <c r="B17" s="12">
        <v>920</v>
      </c>
      <c r="C17" s="13">
        <v>0</v>
      </c>
      <c r="D17" s="14"/>
      <c r="E17" s="15">
        <f t="shared" si="2"/>
        <v>0</v>
      </c>
      <c r="F17" s="13">
        <v>103.902591237015</v>
      </c>
      <c r="G17" s="14"/>
      <c r="H17" s="16">
        <f t="shared" si="3"/>
        <v>0</v>
      </c>
    </row>
    <row r="18" s="1" customFormat="1" ht="15" spans="1:8">
      <c r="A18" s="27" t="s">
        <v>68</v>
      </c>
      <c r="B18" s="12">
        <v>1080</v>
      </c>
      <c r="C18" s="13">
        <v>3.21410348609699</v>
      </c>
      <c r="D18" s="14"/>
      <c r="E18" s="15">
        <f t="shared" si="2"/>
        <v>0</v>
      </c>
      <c r="F18" s="13">
        <v>0</v>
      </c>
      <c r="G18" s="14"/>
      <c r="H18" s="16">
        <f t="shared" si="3"/>
        <v>0</v>
      </c>
    </row>
    <row r="19" s="1" customFormat="1" ht="15" spans="1:8">
      <c r="A19" s="27" t="s">
        <v>69</v>
      </c>
      <c r="B19" s="12">
        <v>1130</v>
      </c>
      <c r="C19" s="13">
        <v>0</v>
      </c>
      <c r="D19" s="14"/>
      <c r="E19" s="15">
        <f t="shared" si="2"/>
        <v>0</v>
      </c>
      <c r="F19" s="13">
        <v>87.5387868634234</v>
      </c>
      <c r="G19" s="14"/>
      <c r="H19" s="16">
        <f t="shared" si="3"/>
        <v>0</v>
      </c>
    </row>
    <row r="20" s="1" customFormat="1" ht="15" spans="1:8">
      <c r="A20" s="27" t="s">
        <v>70</v>
      </c>
      <c r="B20" s="12">
        <v>1180</v>
      </c>
      <c r="C20" s="13">
        <v>0</v>
      </c>
      <c r="D20" s="14"/>
      <c r="E20" s="15">
        <f t="shared" si="2"/>
        <v>0</v>
      </c>
      <c r="F20" s="13">
        <v>34.3909073012378</v>
      </c>
      <c r="G20" s="14"/>
      <c r="H20" s="16">
        <f t="shared" si="3"/>
        <v>0</v>
      </c>
    </row>
    <row r="21" s="1" customFormat="1" ht="15" spans="1:8">
      <c r="A21" s="27" t="s">
        <v>71</v>
      </c>
      <c r="B21" s="12">
        <v>1240</v>
      </c>
      <c r="C21" s="13">
        <v>0</v>
      </c>
      <c r="D21" s="14"/>
      <c r="E21" s="15">
        <f t="shared" si="2"/>
        <v>0</v>
      </c>
      <c r="F21" s="13">
        <v>8.83878458676673</v>
      </c>
      <c r="G21" s="14"/>
      <c r="H21" s="16">
        <f t="shared" si="3"/>
        <v>0</v>
      </c>
    </row>
    <row r="22" s="1" customFormat="1" ht="15" spans="1:8">
      <c r="A22" s="27" t="s">
        <v>72</v>
      </c>
      <c r="B22" s="12">
        <v>1540</v>
      </c>
      <c r="C22" s="13">
        <v>4.86936678143694</v>
      </c>
      <c r="D22" s="14"/>
      <c r="E22" s="15">
        <f t="shared" ref="E22:E30" si="4">C22*D22</f>
        <v>0</v>
      </c>
      <c r="F22" s="13">
        <v>24.8128789126688</v>
      </c>
      <c r="G22" s="14"/>
      <c r="H22" s="16">
        <f t="shared" ref="H22:H30" si="5">F22*G22</f>
        <v>0</v>
      </c>
    </row>
    <row r="23" s="1" customFormat="1" ht="15" spans="1:8">
      <c r="A23" s="27" t="s">
        <v>73</v>
      </c>
      <c r="B23" s="12">
        <v>2850</v>
      </c>
      <c r="C23" s="13">
        <v>0</v>
      </c>
      <c r="D23" s="14"/>
      <c r="E23" s="15">
        <f t="shared" si="4"/>
        <v>0</v>
      </c>
      <c r="F23" s="13">
        <v>23.570092231378</v>
      </c>
      <c r="G23" s="14"/>
      <c r="H23" s="16">
        <f t="shared" si="5"/>
        <v>0</v>
      </c>
    </row>
    <row r="24" s="1" customFormat="1" ht="15" customHeight="1" spans="1:8">
      <c r="A24" s="27" t="s">
        <v>74</v>
      </c>
      <c r="B24" s="12">
        <v>3040</v>
      </c>
      <c r="C24" s="13">
        <v>0</v>
      </c>
      <c r="D24" s="14"/>
      <c r="E24" s="15">
        <f t="shared" si="4"/>
        <v>0</v>
      </c>
      <c r="F24" s="13">
        <v>158.717786982613</v>
      </c>
      <c r="G24" s="14"/>
      <c r="H24" s="16">
        <f t="shared" si="5"/>
        <v>0</v>
      </c>
    </row>
    <row r="25" s="1" customFormat="1" ht="15" customHeight="1" spans="1:8">
      <c r="A25" s="27" t="s">
        <v>75</v>
      </c>
      <c r="B25" s="12">
        <v>3370</v>
      </c>
      <c r="C25" s="13">
        <v>0</v>
      </c>
      <c r="D25" s="14"/>
      <c r="E25" s="15">
        <f t="shared" si="4"/>
        <v>0</v>
      </c>
      <c r="F25" s="13">
        <v>16.8740433020092</v>
      </c>
      <c r="G25" s="14"/>
      <c r="H25" s="16">
        <f t="shared" si="5"/>
        <v>0</v>
      </c>
    </row>
    <row r="26" s="1" customFormat="1" ht="15" customHeight="1" spans="1:8">
      <c r="A26" s="27" t="s">
        <v>76</v>
      </c>
      <c r="B26" s="12">
        <v>3100</v>
      </c>
      <c r="C26" s="13">
        <v>0</v>
      </c>
      <c r="D26" s="14"/>
      <c r="E26" s="15">
        <f t="shared" si="4"/>
        <v>0</v>
      </c>
      <c r="F26" s="13">
        <v>8.8709256216277</v>
      </c>
      <c r="G26" s="14"/>
      <c r="H26" s="16">
        <f t="shared" si="5"/>
        <v>0</v>
      </c>
    </row>
    <row r="27" s="1" customFormat="1" ht="15" customHeight="1" spans="1:8">
      <c r="A27" s="27" t="s">
        <v>77</v>
      </c>
      <c r="B27" s="12">
        <v>3020</v>
      </c>
      <c r="C27" s="13">
        <v>0</v>
      </c>
      <c r="D27" s="14"/>
      <c r="E27" s="15">
        <f t="shared" si="4"/>
        <v>0</v>
      </c>
      <c r="F27" s="13">
        <v>17.141885259184</v>
      </c>
      <c r="G27" s="14"/>
      <c r="H27" s="16">
        <f t="shared" si="5"/>
        <v>0</v>
      </c>
    </row>
    <row r="28" s="1" customFormat="1" ht="15" customHeight="1" spans="1:8">
      <c r="A28" s="27" t="s">
        <v>78</v>
      </c>
      <c r="B28" s="12">
        <v>1610</v>
      </c>
      <c r="C28" s="13">
        <v>0</v>
      </c>
      <c r="D28" s="14"/>
      <c r="E28" s="15">
        <f t="shared" si="4"/>
        <v>0</v>
      </c>
      <c r="F28" s="13">
        <v>26.6127768648831</v>
      </c>
      <c r="G28" s="14"/>
      <c r="H28" s="16">
        <f t="shared" si="5"/>
        <v>0</v>
      </c>
    </row>
    <row r="29" s="1" customFormat="1" ht="15" customHeight="1" spans="1:8">
      <c r="A29" s="28" t="s">
        <v>48</v>
      </c>
      <c r="B29" s="17"/>
      <c r="C29" s="13">
        <f>SUM(C3:C28)</f>
        <v>98.5336992054469</v>
      </c>
      <c r="D29" s="19"/>
      <c r="E29" s="15">
        <f>SUM(E3:E28)</f>
        <v>0</v>
      </c>
      <c r="F29" s="13">
        <f>SUM(F3:F28)</f>
        <v>901.466300794553</v>
      </c>
      <c r="G29" s="15"/>
      <c r="H29" s="15">
        <f>SUM(H3:H28)</f>
        <v>0</v>
      </c>
    </row>
    <row r="30" s="1" customFormat="1" ht="15" customHeight="1" spans="1:8">
      <c r="A30" s="28" t="s">
        <v>49</v>
      </c>
      <c r="B30" s="17"/>
      <c r="C30" s="20">
        <f>E29+H29</f>
        <v>0</v>
      </c>
      <c r="D30" s="20"/>
      <c r="E30" s="20"/>
      <c r="F30" s="20"/>
      <c r="G30" s="20"/>
      <c r="H30" s="21"/>
    </row>
    <row r="31" s="1" customFormat="1" ht="174" customHeight="1" spans="1:8">
      <c r="A31" s="29" t="s">
        <v>79</v>
      </c>
      <c r="B31" s="29"/>
      <c r="C31" s="30"/>
      <c r="D31" s="29"/>
      <c r="E31" s="29"/>
      <c r="F31" s="30"/>
      <c r="G31" s="29"/>
      <c r="H31" s="29"/>
    </row>
  </sheetData>
  <mergeCells count="5">
    <mergeCell ref="A1:H1"/>
    <mergeCell ref="A29:B29"/>
    <mergeCell ref="A30:B30"/>
    <mergeCell ref="C30:H30"/>
    <mergeCell ref="A31:H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12" workbookViewId="0">
      <selection activeCell="H37" sqref="H37"/>
    </sheetView>
  </sheetViews>
  <sheetFormatPr defaultColWidth="8.66666666666667" defaultRowHeight="14.25" outlineLevelCol="7"/>
  <cols>
    <col min="1" max="1" width="20.7916666666667" style="1" customWidth="1"/>
    <col min="2" max="2" width="11.625" style="1" customWidth="1"/>
    <col min="3" max="3" width="12.125" style="2" customWidth="1"/>
    <col min="4" max="4" width="12" style="1" customWidth="1"/>
    <col min="5" max="5" width="10.825" style="1" customWidth="1"/>
    <col min="6" max="6" width="14.5" style="2" customWidth="1"/>
    <col min="7" max="8" width="10.825" style="1" customWidth="1"/>
    <col min="9" max="16384" width="8.66666666666667" style="1"/>
  </cols>
  <sheetData>
    <row r="1" s="1" customFormat="1" ht="50" customHeight="1" spans="1:8">
      <c r="A1" s="3" t="s">
        <v>80</v>
      </c>
      <c r="B1" s="3"/>
      <c r="C1" s="4"/>
      <c r="D1" s="3"/>
      <c r="E1" s="3"/>
      <c r="F1" s="4"/>
      <c r="G1" s="3"/>
      <c r="H1" s="5"/>
    </row>
    <row r="2" s="1" customFormat="1" ht="30" customHeight="1" spans="1:8">
      <c r="A2" s="6" t="s">
        <v>1</v>
      </c>
      <c r="B2" s="6" t="s">
        <v>2</v>
      </c>
      <c r="C2" s="7" t="s">
        <v>6</v>
      </c>
      <c r="D2" s="8" t="s">
        <v>4</v>
      </c>
      <c r="E2" s="8" t="s">
        <v>5</v>
      </c>
      <c r="F2" s="9" t="s">
        <v>52</v>
      </c>
      <c r="G2" s="8" t="s">
        <v>4</v>
      </c>
      <c r="H2" s="10" t="s">
        <v>5</v>
      </c>
    </row>
    <row r="3" s="1" customFormat="1" ht="15" spans="1:8">
      <c r="A3" s="11" t="s">
        <v>81</v>
      </c>
      <c r="B3" s="12">
        <v>1740</v>
      </c>
      <c r="C3" s="13">
        <v>0</v>
      </c>
      <c r="D3" s="14"/>
      <c r="E3" s="15">
        <f t="shared" ref="E3:E37" si="0">C3*D3</f>
        <v>0</v>
      </c>
      <c r="F3" s="13">
        <v>95.6557387231822</v>
      </c>
      <c r="G3" s="14"/>
      <c r="H3" s="16">
        <f t="shared" ref="H3:H36" si="1">F3*G3</f>
        <v>0</v>
      </c>
    </row>
    <row r="4" s="1" customFormat="1" ht="15" spans="1:8">
      <c r="A4" s="11" t="s">
        <v>82</v>
      </c>
      <c r="B4" s="12">
        <v>1660</v>
      </c>
      <c r="C4" s="13">
        <v>2.54667875821459</v>
      </c>
      <c r="D4" s="14"/>
      <c r="E4" s="15">
        <f t="shared" si="0"/>
        <v>0</v>
      </c>
      <c r="F4" s="13">
        <v>0</v>
      </c>
      <c r="G4" s="14"/>
      <c r="H4" s="16">
        <f t="shared" si="1"/>
        <v>0</v>
      </c>
    </row>
    <row r="5" s="1" customFormat="1" ht="15" spans="1:8">
      <c r="A5" s="11" t="s">
        <v>83</v>
      </c>
      <c r="B5" s="12">
        <v>1260</v>
      </c>
      <c r="C5" s="13">
        <v>0</v>
      </c>
      <c r="D5" s="14"/>
      <c r="E5" s="15">
        <f t="shared" si="0"/>
        <v>0</v>
      </c>
      <c r="F5" s="13">
        <v>94.413456402102</v>
      </c>
      <c r="G5" s="14"/>
      <c r="H5" s="16">
        <f t="shared" si="1"/>
        <v>0</v>
      </c>
    </row>
    <row r="6" s="1" customFormat="1" ht="15" spans="1:8">
      <c r="A6" s="11" t="s">
        <v>84</v>
      </c>
      <c r="B6" s="12">
        <v>1970</v>
      </c>
      <c r="C6" s="13">
        <v>3.67715567039765</v>
      </c>
      <c r="D6" s="14"/>
      <c r="E6" s="15">
        <f t="shared" si="0"/>
        <v>0</v>
      </c>
      <c r="F6" s="13">
        <v>31.1999204939315</v>
      </c>
      <c r="G6" s="14"/>
      <c r="H6" s="16">
        <f t="shared" si="1"/>
        <v>0</v>
      </c>
    </row>
    <row r="7" s="1" customFormat="1" ht="15" spans="1:8">
      <c r="A7" s="11" t="s">
        <v>85</v>
      </c>
      <c r="B7" s="12">
        <v>2100</v>
      </c>
      <c r="C7" s="13">
        <v>5.96792427046971</v>
      </c>
      <c r="D7" s="14"/>
      <c r="E7" s="15">
        <f t="shared" si="0"/>
        <v>0</v>
      </c>
      <c r="F7" s="13">
        <v>7.95060685491385</v>
      </c>
      <c r="G7" s="14"/>
      <c r="H7" s="16">
        <f t="shared" si="1"/>
        <v>0</v>
      </c>
    </row>
    <row r="8" s="1" customFormat="1" ht="15" spans="1:8">
      <c r="A8" s="11" t="s">
        <v>86</v>
      </c>
      <c r="B8" s="12">
        <v>1870</v>
      </c>
      <c r="C8" s="13">
        <v>0</v>
      </c>
      <c r="D8" s="14"/>
      <c r="E8" s="15">
        <f t="shared" si="0"/>
        <v>0</v>
      </c>
      <c r="F8" s="13">
        <v>44.329602345429</v>
      </c>
      <c r="G8" s="14"/>
      <c r="H8" s="16">
        <f t="shared" si="1"/>
        <v>0</v>
      </c>
    </row>
    <row r="9" s="1" customFormat="1" ht="15" spans="1:8">
      <c r="A9" s="11" t="s">
        <v>87</v>
      </c>
      <c r="B9" s="12">
        <v>1870</v>
      </c>
      <c r="C9" s="13">
        <v>0</v>
      </c>
      <c r="D9" s="14"/>
      <c r="E9" s="15">
        <f t="shared" si="0"/>
        <v>0</v>
      </c>
      <c r="F9" s="13">
        <v>44.8066387567239</v>
      </c>
      <c r="G9" s="14"/>
      <c r="H9" s="16">
        <f t="shared" si="1"/>
        <v>0</v>
      </c>
    </row>
    <row r="10" s="1" customFormat="1" ht="15" spans="1:8">
      <c r="A10" s="11" t="s">
        <v>88</v>
      </c>
      <c r="B10" s="12">
        <v>2170</v>
      </c>
      <c r="C10" s="13">
        <v>0</v>
      </c>
      <c r="D10" s="14"/>
      <c r="E10" s="15">
        <f t="shared" si="0"/>
        <v>0</v>
      </c>
      <c r="F10" s="13">
        <v>12.3948718585786</v>
      </c>
      <c r="G10" s="14"/>
      <c r="H10" s="16">
        <f t="shared" si="1"/>
        <v>0</v>
      </c>
    </row>
    <row r="11" s="1" customFormat="1" ht="15" spans="1:8">
      <c r="A11" s="11" t="s">
        <v>89</v>
      </c>
      <c r="B11" s="12">
        <v>1850</v>
      </c>
      <c r="C11" s="13">
        <v>0</v>
      </c>
      <c r="D11" s="14"/>
      <c r="E11" s="15">
        <f t="shared" si="0"/>
        <v>0</v>
      </c>
      <c r="F11" s="13">
        <v>49.6329055741208</v>
      </c>
      <c r="G11" s="14"/>
      <c r="H11" s="16">
        <f t="shared" si="1"/>
        <v>0</v>
      </c>
    </row>
    <row r="12" s="1" customFormat="1" ht="15" spans="1:8">
      <c r="A12" s="11" t="s">
        <v>90</v>
      </c>
      <c r="B12" s="12">
        <v>2080</v>
      </c>
      <c r="C12" s="13">
        <v>0</v>
      </c>
      <c r="D12" s="14"/>
      <c r="E12" s="15">
        <f t="shared" si="0"/>
        <v>0</v>
      </c>
      <c r="F12" s="13">
        <v>7.95060685491385</v>
      </c>
      <c r="G12" s="14"/>
      <c r="H12" s="16">
        <f t="shared" si="1"/>
        <v>0</v>
      </c>
    </row>
    <row r="13" s="1" customFormat="1" ht="15" spans="1:8">
      <c r="A13" s="11" t="s">
        <v>91</v>
      </c>
      <c r="B13" s="12">
        <v>910</v>
      </c>
      <c r="C13" s="13">
        <v>0</v>
      </c>
      <c r="D13" s="14"/>
      <c r="E13" s="15">
        <f t="shared" si="0"/>
        <v>0</v>
      </c>
      <c r="F13" s="13">
        <v>94.1842553138626</v>
      </c>
      <c r="G13" s="14"/>
      <c r="H13" s="16">
        <f t="shared" si="1"/>
        <v>0</v>
      </c>
    </row>
    <row r="14" s="1" customFormat="1" ht="15" spans="1:8">
      <c r="A14" s="11" t="s">
        <v>92</v>
      </c>
      <c r="B14" s="12">
        <v>830</v>
      </c>
      <c r="C14" s="13">
        <v>0</v>
      </c>
      <c r="D14" s="14"/>
      <c r="E14" s="15">
        <f t="shared" si="0"/>
        <v>0</v>
      </c>
      <c r="F14" s="13">
        <v>16.5521696460738</v>
      </c>
      <c r="G14" s="14"/>
      <c r="H14" s="16">
        <f t="shared" si="1"/>
        <v>0</v>
      </c>
    </row>
    <row r="15" s="1" customFormat="1" ht="15" spans="1:8">
      <c r="A15" s="11" t="s">
        <v>93</v>
      </c>
      <c r="B15" s="12">
        <v>1020</v>
      </c>
      <c r="C15" s="13">
        <v>0</v>
      </c>
      <c r="D15" s="14"/>
      <c r="E15" s="15">
        <f t="shared" si="0"/>
        <v>0</v>
      </c>
      <c r="F15" s="13">
        <v>11.5314856454278</v>
      </c>
      <c r="G15" s="14"/>
      <c r="H15" s="16">
        <f t="shared" si="1"/>
        <v>0</v>
      </c>
    </row>
    <row r="16" s="1" customFormat="1" ht="15" spans="1:8">
      <c r="A16" s="11" t="s">
        <v>94</v>
      </c>
      <c r="B16" s="12">
        <v>1260</v>
      </c>
      <c r="C16" s="13">
        <v>0</v>
      </c>
      <c r="D16" s="14"/>
      <c r="E16" s="15">
        <f t="shared" si="0"/>
        <v>0</v>
      </c>
      <c r="F16" s="13">
        <v>8.42764326620868</v>
      </c>
      <c r="G16" s="14"/>
      <c r="H16" s="16">
        <f t="shared" si="1"/>
        <v>0</v>
      </c>
    </row>
    <row r="17" s="1" customFormat="1" ht="15" spans="1:8">
      <c r="A17" s="11" t="s">
        <v>95</v>
      </c>
      <c r="B17" s="12">
        <v>1740</v>
      </c>
      <c r="C17" s="13">
        <v>2.30443370560394</v>
      </c>
      <c r="D17" s="14"/>
      <c r="E17" s="15">
        <f t="shared" si="0"/>
        <v>0</v>
      </c>
      <c r="F17" s="13">
        <v>12.0749841609004</v>
      </c>
      <c r="G17" s="14"/>
      <c r="H17" s="16">
        <f t="shared" si="1"/>
        <v>0</v>
      </c>
    </row>
    <row r="18" s="1" customFormat="1" ht="15" spans="1:8">
      <c r="A18" s="11" t="s">
        <v>96</v>
      </c>
      <c r="B18" s="12">
        <v>950</v>
      </c>
      <c r="C18" s="13">
        <v>0</v>
      </c>
      <c r="D18" s="14"/>
      <c r="E18" s="15">
        <f t="shared" si="0"/>
        <v>0</v>
      </c>
      <c r="F18" s="13">
        <v>72.2635626172404</v>
      </c>
      <c r="G18" s="14"/>
      <c r="H18" s="16">
        <f t="shared" si="1"/>
        <v>0</v>
      </c>
    </row>
    <row r="19" s="1" customFormat="1" ht="15" spans="1:8">
      <c r="A19" s="11" t="s">
        <v>97</v>
      </c>
      <c r="B19" s="12">
        <v>1080</v>
      </c>
      <c r="C19" s="13">
        <v>0</v>
      </c>
      <c r="D19" s="14"/>
      <c r="E19" s="15">
        <f t="shared" si="0"/>
        <v>0</v>
      </c>
      <c r="F19" s="13">
        <v>15.9509050026709</v>
      </c>
      <c r="G19" s="14"/>
      <c r="H19" s="16">
        <f t="shared" si="1"/>
        <v>0</v>
      </c>
    </row>
    <row r="20" s="1" customFormat="1" ht="15" spans="1:8">
      <c r="A20" s="11" t="s">
        <v>98</v>
      </c>
      <c r="B20" s="12">
        <v>1141</v>
      </c>
      <c r="C20" s="13">
        <v>0</v>
      </c>
      <c r="D20" s="14"/>
      <c r="E20" s="15">
        <f t="shared" si="0"/>
        <v>0</v>
      </c>
      <c r="F20" s="13">
        <v>40.786613165708</v>
      </c>
      <c r="G20" s="14"/>
      <c r="H20" s="16">
        <f t="shared" si="1"/>
        <v>0</v>
      </c>
    </row>
    <row r="21" s="1" customFormat="1" ht="15" spans="1:8">
      <c r="A21" s="11" t="s">
        <v>99</v>
      </c>
      <c r="B21" s="12">
        <v>900</v>
      </c>
      <c r="C21" s="13">
        <v>0</v>
      </c>
      <c r="D21" s="14"/>
      <c r="E21" s="15">
        <f t="shared" si="0"/>
        <v>0</v>
      </c>
      <c r="F21" s="13">
        <v>4.02499472030014</v>
      </c>
      <c r="G21" s="14"/>
      <c r="H21" s="16">
        <f t="shared" si="1"/>
        <v>0</v>
      </c>
    </row>
    <row r="22" s="1" customFormat="1" ht="15" spans="1:8">
      <c r="A22" s="11" t="s">
        <v>100</v>
      </c>
      <c r="B22" s="12">
        <v>1510</v>
      </c>
      <c r="C22" s="13">
        <v>0</v>
      </c>
      <c r="D22" s="14"/>
      <c r="E22" s="15">
        <f t="shared" si="0"/>
        <v>0</v>
      </c>
      <c r="F22" s="13">
        <v>15.1508751878952</v>
      </c>
      <c r="G22" s="14"/>
      <c r="H22" s="16">
        <f t="shared" si="1"/>
        <v>0</v>
      </c>
    </row>
    <row r="23" s="1" customFormat="1" ht="15" spans="1:8">
      <c r="A23" s="11" t="s">
        <v>101</v>
      </c>
      <c r="B23" s="12">
        <v>1150</v>
      </c>
      <c r="C23" s="13">
        <v>2.31064511720934</v>
      </c>
      <c r="D23" s="14"/>
      <c r="E23" s="15">
        <f t="shared" si="0"/>
        <v>0</v>
      </c>
      <c r="F23" s="13">
        <v>58.6655403306956</v>
      </c>
      <c r="G23" s="14"/>
      <c r="H23" s="16">
        <f t="shared" si="1"/>
        <v>0</v>
      </c>
    </row>
    <row r="24" s="1" customFormat="1" ht="15" spans="1:8">
      <c r="A24" s="11" t="s">
        <v>102</v>
      </c>
      <c r="B24" s="12">
        <v>790</v>
      </c>
      <c r="C24" s="13">
        <v>0</v>
      </c>
      <c r="D24" s="14"/>
      <c r="E24" s="15">
        <f t="shared" si="0"/>
        <v>0</v>
      </c>
      <c r="F24" s="13">
        <v>18.6342348162043</v>
      </c>
      <c r="G24" s="14"/>
      <c r="H24" s="16">
        <f t="shared" si="1"/>
        <v>0</v>
      </c>
    </row>
    <row r="25" s="1" customFormat="1" ht="15" spans="1:8">
      <c r="A25" s="11" t="s">
        <v>103</v>
      </c>
      <c r="B25" s="12">
        <v>730</v>
      </c>
      <c r="C25" s="13">
        <v>0</v>
      </c>
      <c r="D25" s="14"/>
      <c r="E25" s="15">
        <f t="shared" si="0"/>
        <v>0</v>
      </c>
      <c r="F25" s="13">
        <v>3.60758786041716</v>
      </c>
      <c r="G25" s="14"/>
      <c r="H25" s="16">
        <f t="shared" si="1"/>
        <v>0</v>
      </c>
    </row>
    <row r="26" s="1" customFormat="1" ht="15" spans="1:8">
      <c r="A26" s="11" t="s">
        <v>104</v>
      </c>
      <c r="B26" s="12">
        <v>850</v>
      </c>
      <c r="C26" s="13">
        <v>0</v>
      </c>
      <c r="D26" s="14"/>
      <c r="E26" s="15">
        <f t="shared" si="0"/>
        <v>0</v>
      </c>
      <c r="F26" s="13">
        <v>7.87110078636471</v>
      </c>
      <c r="G26" s="14"/>
      <c r="H26" s="16">
        <f t="shared" si="1"/>
        <v>0</v>
      </c>
    </row>
    <row r="27" s="1" customFormat="1" ht="15" spans="1:8">
      <c r="A27" s="11" t="s">
        <v>105</v>
      </c>
      <c r="B27" s="12">
        <v>470</v>
      </c>
      <c r="C27" s="13">
        <v>4.59644458799707</v>
      </c>
      <c r="D27" s="14"/>
      <c r="E27" s="15">
        <f t="shared" si="0"/>
        <v>0</v>
      </c>
      <c r="F27" s="13">
        <v>0</v>
      </c>
      <c r="G27" s="14"/>
      <c r="H27" s="16">
        <f t="shared" si="1"/>
        <v>0</v>
      </c>
    </row>
    <row r="28" s="1" customFormat="1" ht="15" spans="1:8">
      <c r="A28" s="11" t="s">
        <v>106</v>
      </c>
      <c r="B28" s="12">
        <v>670</v>
      </c>
      <c r="C28" s="13">
        <v>2.23610817794452</v>
      </c>
      <c r="D28" s="14"/>
      <c r="E28" s="15">
        <f t="shared" si="0"/>
        <v>0</v>
      </c>
      <c r="F28" s="13">
        <v>0</v>
      </c>
      <c r="G28" s="14"/>
      <c r="H28" s="16">
        <f t="shared" si="1"/>
        <v>0</v>
      </c>
    </row>
    <row r="29" s="1" customFormat="1" ht="15" spans="1:8">
      <c r="A29" s="11" t="s">
        <v>107</v>
      </c>
      <c r="B29" s="12">
        <v>720</v>
      </c>
      <c r="C29" s="13">
        <v>0</v>
      </c>
      <c r="D29" s="14"/>
      <c r="E29" s="15">
        <f t="shared" si="0"/>
        <v>0</v>
      </c>
      <c r="F29" s="13">
        <v>6.94684273948098</v>
      </c>
      <c r="G29" s="14"/>
      <c r="H29" s="16">
        <f t="shared" si="1"/>
        <v>0</v>
      </c>
    </row>
    <row r="30" s="1" customFormat="1" ht="15" spans="1:8">
      <c r="A30" s="11" t="s">
        <v>108</v>
      </c>
      <c r="B30" s="12">
        <v>860</v>
      </c>
      <c r="C30" s="13">
        <v>0</v>
      </c>
      <c r="D30" s="14"/>
      <c r="E30" s="15">
        <f t="shared" si="0"/>
        <v>0</v>
      </c>
      <c r="F30" s="13">
        <v>33.4074561784911</v>
      </c>
      <c r="G30" s="14"/>
      <c r="H30" s="16">
        <f t="shared" si="1"/>
        <v>0</v>
      </c>
    </row>
    <row r="31" s="1" customFormat="1" ht="15" spans="1:8">
      <c r="A31" s="11" t="s">
        <v>109</v>
      </c>
      <c r="B31" s="12">
        <v>840</v>
      </c>
      <c r="C31" s="13">
        <v>1.60999788812005</v>
      </c>
      <c r="D31" s="14"/>
      <c r="E31" s="15">
        <f t="shared" si="0"/>
        <v>0</v>
      </c>
      <c r="F31" s="13">
        <v>39.207672335615</v>
      </c>
      <c r="G31" s="14"/>
      <c r="H31" s="16">
        <f t="shared" si="1"/>
        <v>0</v>
      </c>
    </row>
    <row r="32" s="1" customFormat="1" ht="15" spans="1:8">
      <c r="A32" s="11" t="s">
        <v>110</v>
      </c>
      <c r="B32" s="12">
        <v>920</v>
      </c>
      <c r="C32" s="13">
        <v>0</v>
      </c>
      <c r="D32" s="14"/>
      <c r="E32" s="15">
        <f t="shared" si="0"/>
        <v>0</v>
      </c>
      <c r="F32" s="13">
        <v>56.0393555039318</v>
      </c>
      <c r="G32" s="14"/>
      <c r="H32" s="16">
        <f t="shared" si="1"/>
        <v>0</v>
      </c>
    </row>
    <row r="33" s="1" customFormat="1" ht="15" spans="1:8">
      <c r="A33" s="11" t="s">
        <v>111</v>
      </c>
      <c r="B33" s="12">
        <v>830</v>
      </c>
      <c r="C33" s="13">
        <v>0</v>
      </c>
      <c r="D33" s="14"/>
      <c r="E33" s="15">
        <f t="shared" si="0"/>
        <v>0</v>
      </c>
      <c r="F33" s="13">
        <v>27.0817545995503</v>
      </c>
      <c r="G33" s="14"/>
      <c r="H33" s="16">
        <f t="shared" si="1"/>
        <v>0</v>
      </c>
    </row>
    <row r="34" s="1" customFormat="1" ht="15" spans="1:8">
      <c r="A34" s="11" t="s">
        <v>112</v>
      </c>
      <c r="B34" s="12">
        <v>780</v>
      </c>
      <c r="C34" s="13">
        <v>5.06167931724164</v>
      </c>
      <c r="D34" s="14"/>
      <c r="E34" s="15">
        <f t="shared" si="0"/>
        <v>0</v>
      </c>
      <c r="F34" s="13">
        <v>31.007366734164</v>
      </c>
      <c r="G34" s="14"/>
      <c r="H34" s="16">
        <f t="shared" si="1"/>
        <v>0</v>
      </c>
    </row>
    <row r="35" s="1" customFormat="1" ht="15" spans="1:8">
      <c r="A35" s="11" t="s">
        <v>113</v>
      </c>
      <c r="B35" s="12">
        <v>740</v>
      </c>
      <c r="C35" s="13">
        <v>0</v>
      </c>
      <c r="D35" s="14"/>
      <c r="E35" s="15">
        <f t="shared" si="0"/>
        <v>0</v>
      </c>
      <c r="F35" s="13">
        <v>4.06226318993254</v>
      </c>
      <c r="G35" s="14"/>
      <c r="H35" s="16">
        <f t="shared" si="1"/>
        <v>0</v>
      </c>
    </row>
    <row r="36" s="1" customFormat="1" ht="15" spans="1:8">
      <c r="A36" s="11" t="s">
        <v>114</v>
      </c>
      <c r="B36" s="12">
        <v>780</v>
      </c>
      <c r="C36" s="13">
        <v>0</v>
      </c>
      <c r="D36" s="14"/>
      <c r="E36" s="15">
        <f t="shared" si="0"/>
        <v>0</v>
      </c>
      <c r="F36" s="13">
        <v>3.8759208417705</v>
      </c>
      <c r="G36" s="14"/>
      <c r="H36" s="16">
        <f t="shared" si="1"/>
        <v>0</v>
      </c>
    </row>
    <row r="37" s="1" customFormat="1" spans="1:8">
      <c r="A37" s="17" t="s">
        <v>48</v>
      </c>
      <c r="B37" s="17"/>
      <c r="C37" s="18">
        <v>30.3110674931985</v>
      </c>
      <c r="D37" s="19"/>
      <c r="E37" s="15">
        <f>SUM(E3:E36)</f>
        <v>0</v>
      </c>
      <c r="F37" s="18">
        <v>969.688932506801</v>
      </c>
      <c r="G37" s="15"/>
      <c r="H37" s="15">
        <f>SUM(H3:H36)</f>
        <v>0</v>
      </c>
    </row>
    <row r="38" s="1" customFormat="1" spans="1:8">
      <c r="A38" s="17" t="s">
        <v>49</v>
      </c>
      <c r="B38" s="17"/>
      <c r="C38" s="20">
        <f>E37+H37</f>
        <v>0</v>
      </c>
      <c r="D38" s="20"/>
      <c r="E38" s="20"/>
      <c r="F38" s="20"/>
      <c r="G38" s="20"/>
      <c r="H38" s="21"/>
    </row>
    <row r="39" s="1" customFormat="1" ht="178" customHeight="1" spans="1:8">
      <c r="A39" s="22" t="s">
        <v>115</v>
      </c>
      <c r="B39" s="22"/>
      <c r="C39" s="23"/>
      <c r="D39" s="22"/>
      <c r="E39" s="22"/>
      <c r="F39" s="23"/>
      <c r="G39" s="22"/>
      <c r="H39" s="22"/>
    </row>
  </sheetData>
  <mergeCells count="5">
    <mergeCell ref="A1:H1"/>
    <mergeCell ref="A37:B37"/>
    <mergeCell ref="A38:B38"/>
    <mergeCell ref="C38:H38"/>
    <mergeCell ref="A39:H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标一</vt:lpstr>
      <vt:lpstr>标二</vt:lpstr>
      <vt:lpstr>标三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船过水无痕</cp:lastModifiedBy>
  <dcterms:created xsi:type="dcterms:W3CDTF">2024-11-07T02:52:00Z</dcterms:created>
  <dcterms:modified xsi:type="dcterms:W3CDTF">2024-11-26T07:26:27Z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D558D7C8CED34B7E92D54A359EA4750B_11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